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véronique\Documents\Chloé à sauver\BDC\2026 V2\"/>
    </mc:Choice>
  </mc:AlternateContent>
  <xr:revisionPtr revIDLastSave="0" documentId="13_ncr:1_{AF104B90-44A7-4D44-9A50-3ABCA083DA8D}" xr6:coauthVersionLast="47" xr6:coauthVersionMax="47" xr10:uidLastSave="{00000000-0000-0000-0000-000000000000}"/>
  <bookViews>
    <workbookView xWindow="-28920" yWindow="-75" windowWidth="29040" windowHeight="15720" tabRatio="500" xr2:uid="{00000000-000D-0000-FFFF-FFFF00000000}"/>
  </bookViews>
  <sheets>
    <sheet name="BON DE COMMANDE" sheetId="6" r:id="rId1"/>
  </sheets>
  <definedNames>
    <definedName name="_xlnm.Print_Area" localSheetId="0">'BON DE COMMANDE'!$A$1:$DF$356</definedName>
  </definedNames>
  <calcPr calcId="19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E336" i="6" l="1"/>
  <c r="DF336" i="6" s="1"/>
  <c r="DF323" i="6"/>
  <c r="DF321" i="6"/>
  <c r="AQ321" i="6"/>
  <c r="AQ320" i="6"/>
  <c r="AQ317" i="6"/>
  <c r="DF144" i="6"/>
  <c r="DF350" i="6"/>
  <c r="DE153" i="6"/>
  <c r="DE152" i="6"/>
  <c r="DF152" i="6" s="1"/>
  <c r="DE328" i="6"/>
  <c r="DF328" i="6" s="1"/>
  <c r="AQ310" i="6"/>
  <c r="AI307" i="6"/>
  <c r="AQ307" i="6" s="1"/>
  <c r="AI306" i="6"/>
  <c r="AQ306" i="6" s="1"/>
  <c r="AI305" i="6"/>
  <c r="AQ305" i="6" s="1"/>
  <c r="AI302" i="6"/>
  <c r="AQ302" i="6" s="1"/>
  <c r="AI301" i="6"/>
  <c r="AQ301" i="6" s="1"/>
  <c r="DE29" i="6"/>
  <c r="DF283" i="6"/>
  <c r="DE277" i="6"/>
  <c r="DF277" i="6" s="1"/>
  <c r="DE274" i="6"/>
  <c r="DF274" i="6" s="1"/>
  <c r="DE265" i="6"/>
  <c r="DF268" i="6"/>
  <c r="AQ268" i="6"/>
  <c r="DE332" i="6"/>
  <c r="DF332" i="6" s="1"/>
  <c r="DE339" i="6"/>
  <c r="DF339" i="6" s="1"/>
  <c r="DE338" i="6"/>
  <c r="DF338" i="6" s="1"/>
  <c r="DE337" i="6"/>
  <c r="DF337" i="6" s="1"/>
  <c r="DE335" i="6"/>
  <c r="DF335" i="6" s="1"/>
  <c r="DE334" i="6"/>
  <c r="DF334" i="6" s="1"/>
  <c r="DE333" i="6"/>
  <c r="DF333" i="6" s="1"/>
  <c r="DE329" i="6"/>
  <c r="DF329" i="6" s="1"/>
  <c r="AQ314" i="6"/>
  <c r="AQ313" i="6"/>
  <c r="AQ298" i="6"/>
  <c r="AQ297" i="6"/>
  <c r="AQ294" i="6"/>
  <c r="AQ293" i="6"/>
  <c r="AQ290" i="6"/>
  <c r="AQ289" i="6"/>
  <c r="AQ284" i="6"/>
  <c r="AQ285" i="6"/>
  <c r="AQ286" i="6"/>
  <c r="AQ283" i="6"/>
  <c r="DF269" i="6"/>
  <c r="AQ269" i="6"/>
  <c r="DE264" i="6"/>
  <c r="DF264" i="6" s="1"/>
  <c r="DE261" i="6"/>
  <c r="DE260" i="6"/>
  <c r="DE257" i="6"/>
  <c r="DE256" i="6"/>
  <c r="DE253" i="6"/>
  <c r="DE252" i="6"/>
  <c r="DE249" i="6"/>
  <c r="DE246" i="6"/>
  <c r="DE237" i="6"/>
  <c r="DE234" i="6"/>
  <c r="DE231" i="6"/>
  <c r="DE228" i="6"/>
  <c r="DE227" i="6"/>
  <c r="DE224" i="6"/>
  <c r="DE223" i="6"/>
  <c r="DE220" i="6"/>
  <c r="DE219" i="6"/>
  <c r="DE212" i="6"/>
  <c r="DF212" i="6" s="1"/>
  <c r="DE213" i="6"/>
  <c r="DF213" i="6" s="1"/>
  <c r="DE214" i="6"/>
  <c r="DF214" i="6" s="1"/>
  <c r="DE215" i="6"/>
  <c r="DF215" i="6" s="1"/>
  <c r="DE216" i="6"/>
  <c r="DE211" i="6"/>
  <c r="DF211" i="6" s="1"/>
  <c r="DE207" i="6"/>
  <c r="DF207" i="6" s="1"/>
  <c r="DE208" i="6"/>
  <c r="DF208" i="6" s="1"/>
  <c r="DE209" i="6"/>
  <c r="DF209" i="6" s="1"/>
  <c r="DE210" i="6"/>
  <c r="DF210" i="6" s="1"/>
  <c r="DE206" i="6"/>
  <c r="DE199" i="6"/>
  <c r="DE200" i="6"/>
  <c r="DE201" i="6"/>
  <c r="DE202" i="6"/>
  <c r="DE203" i="6"/>
  <c r="DE198" i="6"/>
  <c r="DE195" i="6"/>
  <c r="DE190" i="6"/>
  <c r="DE191" i="6"/>
  <c r="DE192" i="6"/>
  <c r="DE193" i="6"/>
  <c r="DE194" i="6"/>
  <c r="DE189" i="6"/>
  <c r="DE185" i="6"/>
  <c r="DE186" i="6"/>
  <c r="DE187" i="6"/>
  <c r="DE188" i="6"/>
  <c r="DE184" i="6"/>
  <c r="DE175" i="6"/>
  <c r="DE172" i="6"/>
  <c r="DE171" i="6"/>
  <c r="DE168" i="6"/>
  <c r="DE167" i="6"/>
  <c r="DE164" i="6"/>
  <c r="DE163" i="6"/>
  <c r="DE160" i="6"/>
  <c r="DE159" i="6"/>
  <c r="DE156" i="6"/>
  <c r="DE149" i="6"/>
  <c r="DE148" i="6"/>
  <c r="DE142" i="6"/>
  <c r="DE141" i="6"/>
  <c r="DE137" i="6"/>
  <c r="DE129" i="6"/>
  <c r="DE130" i="6"/>
  <c r="DE131" i="6"/>
  <c r="DE132" i="6"/>
  <c r="DE133" i="6"/>
  <c r="DE134" i="6"/>
  <c r="DE135" i="6"/>
  <c r="DE136" i="6"/>
  <c r="DE138" i="6"/>
  <c r="DE128" i="6"/>
  <c r="DE121" i="6"/>
  <c r="DE122" i="6"/>
  <c r="DE123" i="6"/>
  <c r="DE124" i="6"/>
  <c r="DE125" i="6"/>
  <c r="DE120" i="6"/>
  <c r="DE117" i="6"/>
  <c r="DE116" i="6"/>
  <c r="DE103" i="6"/>
  <c r="DE104" i="6"/>
  <c r="DE105" i="6"/>
  <c r="DE106" i="6"/>
  <c r="DE107" i="6"/>
  <c r="DE108" i="6"/>
  <c r="DE109" i="6"/>
  <c r="DE110" i="6"/>
  <c r="DE111" i="6"/>
  <c r="DE112" i="6"/>
  <c r="DE113" i="6"/>
  <c r="DE102" i="6"/>
  <c r="DE98" i="6"/>
  <c r="DE95" i="6"/>
  <c r="DE96" i="6"/>
  <c r="DE97" i="6"/>
  <c r="DE99" i="6"/>
  <c r="DE94" i="6"/>
  <c r="DE90" i="6"/>
  <c r="DE91" i="6"/>
  <c r="DE89" i="6"/>
  <c r="DE80" i="6"/>
  <c r="DF80" i="6" s="1"/>
  <c r="DE79" i="6"/>
  <c r="DE78" i="6"/>
  <c r="DE81" i="6"/>
  <c r="DF81" i="6" s="1"/>
  <c r="DE82" i="6"/>
  <c r="DF82" i="6" s="1"/>
  <c r="DE83" i="6"/>
  <c r="DF83" i="6" s="1"/>
  <c r="DE84" i="6"/>
  <c r="DF84" i="6" s="1"/>
  <c r="DE77" i="6"/>
  <c r="DE73" i="6"/>
  <c r="DE69" i="6"/>
  <c r="DE70" i="6"/>
  <c r="DE71" i="6"/>
  <c r="DE72" i="6"/>
  <c r="DE74" i="6"/>
  <c r="DE68" i="6"/>
  <c r="DE64" i="6"/>
  <c r="DE59" i="6"/>
  <c r="DE60" i="6"/>
  <c r="DE61" i="6"/>
  <c r="DE62" i="6"/>
  <c r="DE63" i="6"/>
  <c r="DE65" i="6"/>
  <c r="DE58" i="6"/>
  <c r="DE54" i="6"/>
  <c r="DE48" i="6"/>
  <c r="DE49" i="6"/>
  <c r="DE50" i="6"/>
  <c r="DE51" i="6"/>
  <c r="DE52" i="6"/>
  <c r="DE53" i="6"/>
  <c r="DE55" i="6"/>
  <c r="DE47" i="6"/>
  <c r="DE44" i="6"/>
  <c r="DE43" i="6"/>
  <c r="DE39" i="6"/>
  <c r="DE30" i="6"/>
  <c r="DE31" i="6"/>
  <c r="DE32" i="6"/>
  <c r="DE33" i="6"/>
  <c r="DE34" i="6"/>
  <c r="DE35" i="6"/>
  <c r="DE36" i="6"/>
  <c r="DE37" i="6"/>
  <c r="DE38" i="6"/>
  <c r="DE40" i="6"/>
  <c r="DF348" i="6"/>
  <c r="DF285" i="6"/>
  <c r="DF341" i="6" l="1"/>
  <c r="DF265" i="6"/>
  <c r="DF246" i="6"/>
  <c r="DF237" i="6"/>
  <c r="DF231" i="6"/>
  <c r="DF228" i="6"/>
  <c r="DF284" i="6"/>
  <c r="DF287" i="6"/>
  <c r="DF286" i="6"/>
  <c r="DF291" i="6"/>
  <c r="DF292" i="6"/>
  <c r="DF293" i="6"/>
  <c r="DF290" i="6"/>
  <c r="DF297" i="6"/>
  <c r="DF298" i="6"/>
  <c r="DF299" i="6"/>
  <c r="DF296" i="6"/>
  <c r="DF303" i="6"/>
  <c r="DF304" i="6"/>
  <c r="DF305" i="6"/>
  <c r="DF302" i="6"/>
  <c r="DF309" i="6"/>
  <c r="DF310" i="6"/>
  <c r="DF308" i="6"/>
  <c r="DF314" i="6"/>
  <c r="DF315" i="6"/>
  <c r="DF313" i="6"/>
  <c r="DF318" i="6"/>
  <c r="DF160" i="6"/>
  <c r="DF148" i="6"/>
  <c r="DF129" i="6"/>
  <c r="DF29" i="6"/>
  <c r="DF249" i="6" l="1"/>
  <c r="DF252" i="6"/>
  <c r="DF253" i="6"/>
  <c r="DF256" i="6"/>
  <c r="DF257" i="6"/>
  <c r="DF193" i="6" l="1"/>
  <c r="DF192" i="6"/>
  <c r="DF195" i="6"/>
  <c r="DF194" i="6"/>
  <c r="DF191" i="6"/>
  <c r="DF190" i="6"/>
  <c r="DF189" i="6"/>
  <c r="DF188" i="6"/>
  <c r="DF203" i="6"/>
  <c r="DF202" i="6"/>
  <c r="DF201" i="6"/>
  <c r="DF200" i="6"/>
  <c r="DF199" i="6"/>
  <c r="DF198" i="6"/>
  <c r="DF138" i="6"/>
  <c r="DF113" i="6"/>
  <c r="DF260" i="6" l="1"/>
  <c r="DF261" i="6"/>
  <c r="DF220" i="6"/>
  <c r="DF149" i="6"/>
  <c r="DF153" i="6"/>
  <c r="DF156" i="6"/>
  <c r="DF159" i="6"/>
  <c r="DF163" i="6"/>
  <c r="DF164" i="6"/>
  <c r="DF167" i="6"/>
  <c r="DF168" i="6"/>
  <c r="DF171" i="6"/>
  <c r="DF172" i="6"/>
  <c r="DF175" i="6"/>
  <c r="DF184" i="6"/>
  <c r="DF185" i="6"/>
  <c r="DF186" i="6"/>
  <c r="DF187" i="6"/>
  <c r="DF206" i="6"/>
  <c r="DF216" i="6"/>
  <c r="DF219" i="6"/>
  <c r="DF223" i="6"/>
  <c r="DF224" i="6"/>
  <c r="DF227" i="6"/>
  <c r="DF234" i="6"/>
  <c r="DF104" i="6"/>
  <c r="DF89" i="6"/>
  <c r="DF90" i="6"/>
  <c r="DF91" i="6"/>
  <c r="DF94" i="6"/>
  <c r="DF95" i="6"/>
  <c r="DF96" i="6"/>
  <c r="DF97" i="6"/>
  <c r="DF98" i="6"/>
  <c r="DF99" i="6"/>
  <c r="DF102" i="6"/>
  <c r="DF103" i="6"/>
  <c r="DF105" i="6"/>
  <c r="DF106" i="6"/>
  <c r="DF107" i="6"/>
  <c r="DF108" i="6"/>
  <c r="DF109" i="6"/>
  <c r="DF110" i="6"/>
  <c r="DF111" i="6"/>
  <c r="DF112" i="6"/>
  <c r="DF116" i="6"/>
  <c r="DF117" i="6"/>
  <c r="DF120" i="6"/>
  <c r="DF121" i="6"/>
  <c r="DF122" i="6"/>
  <c r="DF123" i="6"/>
  <c r="DF124" i="6"/>
  <c r="DF125" i="6"/>
  <c r="DF128" i="6"/>
  <c r="DF130" i="6"/>
  <c r="DF131" i="6"/>
  <c r="DF132" i="6"/>
  <c r="DF133" i="6"/>
  <c r="DF134" i="6"/>
  <c r="DF135" i="6"/>
  <c r="DF136" i="6"/>
  <c r="DF137" i="6"/>
  <c r="DF141" i="6"/>
  <c r="DF142" i="6"/>
  <c r="DF279" i="6" l="1"/>
  <c r="DF239" i="6"/>
  <c r="DF177" i="6"/>
  <c r="DF78" i="6"/>
  <c r="DF79" i="6"/>
  <c r="DF77" i="6"/>
  <c r="DF69" i="6"/>
  <c r="DF70" i="6"/>
  <c r="DF71" i="6"/>
  <c r="DF72" i="6"/>
  <c r="DF73" i="6"/>
  <c r="DF74" i="6"/>
  <c r="DF68" i="6"/>
  <c r="DF59" i="6"/>
  <c r="DF60" i="6"/>
  <c r="DF61" i="6"/>
  <c r="DF62" i="6"/>
  <c r="DF63" i="6"/>
  <c r="DF64" i="6"/>
  <c r="DF65" i="6"/>
  <c r="DF58" i="6"/>
  <c r="DF48" i="6"/>
  <c r="DF49" i="6"/>
  <c r="DF50" i="6"/>
  <c r="DF51" i="6"/>
  <c r="DF52" i="6"/>
  <c r="DF53" i="6"/>
  <c r="DF54" i="6"/>
  <c r="DF55" i="6"/>
  <c r="DF47" i="6"/>
  <c r="DF44" i="6"/>
  <c r="DF43" i="6"/>
  <c r="DF30" i="6"/>
  <c r="DF31" i="6"/>
  <c r="DF32" i="6"/>
  <c r="DF33" i="6"/>
  <c r="DF34" i="6"/>
  <c r="DF35" i="6"/>
  <c r="DF36" i="6"/>
  <c r="DF37" i="6"/>
  <c r="DF38" i="6"/>
  <c r="DF39" i="6"/>
  <c r="DF40" i="6"/>
  <c r="DF345" i="6" l="1"/>
  <c r="DF346" i="6" s="1"/>
  <c r="DF347" i="6" s="1"/>
</calcChain>
</file>

<file path=xl/sharedStrings.xml><?xml version="1.0" encoding="utf-8"?>
<sst xmlns="http://schemas.openxmlformats.org/spreadsheetml/2006/main" count="1068" uniqueCount="254">
  <si>
    <t>Date de la commande :</t>
  </si>
  <si>
    <t>+33 (0)5 62 20 15 44</t>
  </si>
  <si>
    <t>contact@ek-kinox.com</t>
  </si>
  <si>
    <t>www.ek-kinox.com</t>
  </si>
  <si>
    <t xml:space="preserve"> Raison sociale à facturer</t>
  </si>
  <si>
    <t xml:space="preserve"> Raison sociale à livrer</t>
  </si>
  <si>
    <t xml:space="preserve"> ADRESSE D'ENVOI DE LA FACTURE :</t>
  </si>
  <si>
    <t xml:space="preserve"> ADRESSE DE LIVRAISON MARCHANDISE :</t>
  </si>
  <si>
    <t xml:space="preserve"> Téléphone :</t>
  </si>
  <si>
    <t>POLOS  &amp;  T-SHIRTS</t>
  </si>
  <si>
    <t>POLO SAILOR Unisexe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</si>
  <si>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</si>
  <si>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</si>
  <si>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</si>
  <si>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</si>
  <si>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</si>
  <si>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</si>
  <si>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</si>
  <si>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</si>
  <si>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</si>
  <si>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</si>
  <si>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</si>
  <si>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PU HT €</t>
  </si>
  <si>
    <t>QTE</t>
  </si>
  <si>
    <t>TOTAL HT €</t>
  </si>
  <si>
    <t>MARINE/ BLEU ROY</t>
  </si>
  <si>
    <t>BLEU ROY/ MARINE</t>
  </si>
  <si>
    <t>MARINE/ GRENAT</t>
  </si>
  <si>
    <t>GRENAT/ MARINE</t>
  </si>
  <si>
    <t>NOIR/ GRIS</t>
  </si>
  <si>
    <t>GRIS/ NOIR</t>
  </si>
  <si>
    <t>MARINE/ GRIS</t>
  </si>
  <si>
    <t>VERT/ NOIR</t>
  </si>
  <si>
    <t>BLEU CIEL/ NOIR</t>
  </si>
  <si>
    <t>NOIR/ ROUGE</t>
  </si>
  <si>
    <t>ROUGE/ NOIR</t>
  </si>
  <si>
    <t>POLO VINTAGE Unisexe</t>
  </si>
  <si>
    <t>MARINE</t>
  </si>
  <si>
    <t>NOIR</t>
  </si>
  <si>
    <t>CHOCOLAT</t>
  </si>
  <si>
    <t>FRAMBOISE</t>
  </si>
  <si>
    <t>BLEU ROY</t>
  </si>
  <si>
    <t>ROUGE</t>
  </si>
  <si>
    <t>VERT</t>
  </si>
  <si>
    <t>VIOLET</t>
  </si>
  <si>
    <t>BLANC</t>
  </si>
  <si>
    <t>POLO CARL Unisexe</t>
  </si>
  <si>
    <t>NOIR/ RAINBOW</t>
  </si>
  <si>
    <t>MARINE/ TURQUOISE</t>
  </si>
  <si>
    <t xml:space="preserve">T-SHIRT Unisexe </t>
  </si>
  <si>
    <t>T-SHIRT EKKO NOIR</t>
  </si>
  <si>
    <t>T-SHIRT OVERSIZE KAKI</t>
  </si>
  <si>
    <t>T-SHIRT OVERSIZE NOIR</t>
  </si>
  <si>
    <t>T-SHIRT TEAM VERT</t>
  </si>
  <si>
    <t>T-SHIRT TEAM NOIR</t>
  </si>
  <si>
    <t xml:space="preserve"> POLO &amp; T-SHIRT ANIMATION Unisexe</t>
  </si>
  <si>
    <t>POLO ANNIVERSAIRE ORANGE CORAIL</t>
  </si>
  <si>
    <t>POLO ANNIVERSAIRE VERT CELADON</t>
  </si>
  <si>
    <t>T-SHIRT ALLEZ FRANCE</t>
  </si>
  <si>
    <t>ND</t>
  </si>
  <si>
    <t>CHEMISES</t>
  </si>
  <si>
    <t xml:space="preserve">CHEMISE VELA Femme </t>
  </si>
  <si>
    <t>CHEMISE OXFORD Femme</t>
  </si>
  <si>
    <t>CIEL</t>
  </si>
  <si>
    <t>GRIS</t>
  </si>
  <si>
    <t>AZUR</t>
  </si>
  <si>
    <t>JEAN</t>
  </si>
  <si>
    <t>CHEMISE POLO Femme</t>
  </si>
  <si>
    <t>ROSE PALE</t>
  </si>
  <si>
    <t>GRENAT</t>
  </si>
  <si>
    <t>CHEMISE OXFORD Homme</t>
  </si>
  <si>
    <t>CHEMISE POLO Homme</t>
  </si>
  <si>
    <t>GOLD LABEL NOIR</t>
  </si>
  <si>
    <t>COL MAO NOIR</t>
  </si>
  <si>
    <t>PANTALONS &amp; JUPE</t>
  </si>
  <si>
    <t>JEAN Unisexe</t>
  </si>
  <si>
    <t>BLEU</t>
  </si>
  <si>
    <t xml:space="preserve">JEAN Femme </t>
  </si>
  <si>
    <t>PANTALON SOFT NOIR</t>
  </si>
  <si>
    <t>FEMME</t>
  </si>
  <si>
    <t>HOMME</t>
  </si>
  <si>
    <t>JUPE NOIR</t>
  </si>
  <si>
    <t>VESTES</t>
  </si>
  <si>
    <t xml:space="preserve">GILET DE SERVICE NOIR </t>
  </si>
  <si>
    <t>SOFTSHELL NOIR</t>
  </si>
  <si>
    <t xml:space="preserve">VESTE ZAPPA NOIR </t>
  </si>
  <si>
    <t>DOUDOUNE SANS MANCHE NOIR</t>
  </si>
  <si>
    <t>UNISEXE</t>
  </si>
  <si>
    <t>PARKA NOIR</t>
  </si>
  <si>
    <t>IMPERMEABLE NOIR</t>
  </si>
  <si>
    <t>ACCESSOIRES</t>
  </si>
  <si>
    <t>CASQUETTE  Taille unique</t>
  </si>
  <si>
    <t>TABLIER LONG NOIR</t>
  </si>
  <si>
    <t>NOIR/ OR</t>
  </si>
  <si>
    <t>"M" JAUNE</t>
  </si>
  <si>
    <t>JEAN BLEU</t>
  </si>
  <si>
    <t>"M" GRIS</t>
  </si>
  <si>
    <t>SERVICE A TABLE</t>
  </si>
  <si>
    <t>NOIR/ CIEL</t>
  </si>
  <si>
    <t>SALAD BAR</t>
  </si>
  <si>
    <t>VISIERE  Taille unique</t>
  </si>
  <si>
    <t>TABLIER COURT NOIR</t>
  </si>
  <si>
    <t xml:space="preserve">CASQUETTE CLUB  Taille unique </t>
  </si>
  <si>
    <t>TABLIER CEINTURE NOIR</t>
  </si>
  <si>
    <t>CEINTURE  NOIR</t>
  </si>
  <si>
    <t>TAILLE : 30 --&gt; 52</t>
  </si>
  <si>
    <t>TAILLE : 54 --&gt; 68</t>
  </si>
  <si>
    <t xml:space="preserve">GILET SECURITE </t>
  </si>
  <si>
    <t>S/M</t>
  </si>
  <si>
    <t>L/XL</t>
  </si>
  <si>
    <t xml:space="preserve">SAC </t>
  </si>
  <si>
    <t>JAUNE</t>
  </si>
  <si>
    <t>TOTE BAG NOIR</t>
  </si>
  <si>
    <t>ORANGE</t>
  </si>
  <si>
    <t>TOTE BAG VERT</t>
  </si>
  <si>
    <t>SAC A DOS NOIR</t>
  </si>
  <si>
    <t>GANTS NOIR</t>
  </si>
  <si>
    <t>SAC POLOCHON NOIR</t>
  </si>
  <si>
    <t>POLAIRE</t>
  </si>
  <si>
    <t>TACTILE</t>
  </si>
  <si>
    <t>FOULARD SATINE</t>
  </si>
  <si>
    <t>CHAMBRE FROIDE</t>
  </si>
  <si>
    <t>BONNET POLAIRE  Taille unique</t>
  </si>
  <si>
    <t>M JAUNE</t>
  </si>
  <si>
    <t>PICTO</t>
  </si>
  <si>
    <t xml:space="preserve">PORTE CARTE </t>
  </si>
  <si>
    <t>PINCE A CRAVATE</t>
  </si>
  <si>
    <t>TRANSPARENT</t>
  </si>
  <si>
    <t>ARGENT</t>
  </si>
  <si>
    <t>CHAUSSANTS</t>
  </si>
  <si>
    <t>SURCHAUSSURES ANTIDERAPANTES</t>
  </si>
  <si>
    <t>L : 41 --&gt; 44</t>
  </si>
  <si>
    <t>XL : 45 --&gt; 48</t>
  </si>
  <si>
    <t>SUPER GRIP</t>
  </si>
  <si>
    <t>NON COQUEE</t>
  </si>
  <si>
    <t>COQUEE</t>
  </si>
  <si>
    <t xml:space="preserve">CHAUSSURES ANTIDERAPANTES </t>
  </si>
  <si>
    <t>OLD SCHOOL</t>
  </si>
  <si>
    <t>CONDOR</t>
  </si>
  <si>
    <t>MADISON</t>
  </si>
  <si>
    <t>MAINTENANCE</t>
  </si>
  <si>
    <t xml:space="preserve">T-SHIRT MAINTENANCE Unisexe </t>
  </si>
  <si>
    <t>ND : Non Disponible</t>
  </si>
  <si>
    <t xml:space="preserve">PRIX HT </t>
  </si>
  <si>
    <t>"Le bon de commande est soumis aux conditions agrées dans le cadre du référencement par McDonald's"</t>
  </si>
  <si>
    <r>
      <rPr>
        <b/>
        <sz val="14"/>
        <color theme="0"/>
        <rFont val="Calibri"/>
        <family val="2"/>
        <scheme val="minor"/>
      </rPr>
      <t>PANTALON EKKO Unisexe</t>
    </r>
    <r>
      <rPr>
        <sz val="14"/>
        <color theme="0"/>
        <rFont val="Calibri"/>
        <family val="2"/>
        <scheme val="minor"/>
      </rPr>
      <t xml:space="preserve"> </t>
    </r>
  </si>
  <si>
    <r>
      <rPr>
        <b/>
        <sz val="14"/>
        <color theme="0"/>
        <rFont val="Calibri"/>
        <family val="2"/>
        <scheme val="minor"/>
      </rPr>
      <t>PANTALON CAROTTE Unisexe</t>
    </r>
    <r>
      <rPr>
        <sz val="14"/>
        <color theme="0"/>
        <rFont val="Calibri"/>
        <family val="2"/>
        <scheme val="minor"/>
      </rPr>
      <t xml:space="preserve"> </t>
    </r>
  </si>
  <si>
    <r>
      <rPr>
        <b/>
        <sz val="14"/>
        <color theme="0"/>
        <rFont val="Calibri"/>
        <family val="2"/>
        <scheme val="minor"/>
      </rPr>
      <t>PANTALON SLACK NOIR</t>
    </r>
  </si>
  <si>
    <r>
      <rPr>
        <b/>
        <sz val="14"/>
        <color theme="0"/>
        <rFont val="Calibri"/>
        <family val="2"/>
        <scheme val="minor"/>
      </rPr>
      <t>PANTALON SLACK BEIGE</t>
    </r>
  </si>
  <si>
    <r>
      <t xml:space="preserve">2XL </t>
    </r>
    <r>
      <rPr>
        <sz val="14"/>
        <color rgb="FFFFFFFF"/>
        <rFont val="Calibri"/>
        <family val="2"/>
        <scheme val="minor"/>
      </rPr>
      <t xml:space="preserve">: </t>
    </r>
    <r>
      <rPr>
        <b/>
        <sz val="14"/>
        <color rgb="FFFFFFFF"/>
        <rFont val="Calibri"/>
        <family val="2"/>
        <scheme val="minor"/>
      </rPr>
      <t>48--&gt;51</t>
    </r>
  </si>
  <si>
    <r>
      <rPr>
        <sz val="14"/>
        <color rgb="FF000000"/>
        <rFont val="Calibri"/>
        <family val="2"/>
        <scheme val="minor"/>
      </rPr>
      <t>WILLA</t>
    </r>
    <r>
      <rPr>
        <i/>
        <sz val="14"/>
        <color rgb="FFE26B0A"/>
        <rFont val="Calibri"/>
        <family val="2"/>
        <scheme val="minor"/>
      </rPr>
      <t xml:space="preserve"> </t>
    </r>
  </si>
  <si>
    <r>
      <rPr>
        <sz val="14"/>
        <color rgb="FF000000"/>
        <rFont val="Calibri"/>
        <family val="2"/>
        <scheme val="minor"/>
      </rPr>
      <t>CAMBRIDGE</t>
    </r>
    <r>
      <rPr>
        <i/>
        <sz val="14"/>
        <color rgb="FFE26B0A"/>
        <rFont val="Calibri"/>
        <family val="2"/>
        <scheme val="minor"/>
      </rPr>
      <t xml:space="preserve"> </t>
    </r>
  </si>
  <si>
    <r>
      <rPr>
        <sz val="14"/>
        <color rgb="FF000000"/>
        <rFont val="Calibri"/>
        <family val="2"/>
        <scheme val="minor"/>
      </rPr>
      <t>AMBASSADOR</t>
    </r>
    <r>
      <rPr>
        <i/>
        <sz val="14"/>
        <color rgb="FFE26B0A"/>
        <rFont val="Calibri"/>
        <family val="2"/>
        <scheme val="minor"/>
      </rPr>
      <t xml:space="preserve"> </t>
    </r>
  </si>
  <si>
    <r>
      <rPr>
        <b/>
        <sz val="14"/>
        <color theme="0"/>
        <rFont val="Calibri"/>
        <family val="2"/>
        <scheme val="minor"/>
      </rPr>
      <t>CHEMISE Unisexe</t>
    </r>
  </si>
  <si>
    <r>
      <rPr>
        <b/>
        <sz val="14"/>
        <color theme="0"/>
        <rFont val="Calibri"/>
        <family val="2"/>
        <scheme val="minor"/>
      </rPr>
      <t xml:space="preserve">CHEMISE SLIM Homme </t>
    </r>
  </si>
  <si>
    <r>
      <rPr>
        <b/>
        <sz val="14"/>
        <color theme="0"/>
        <rFont val="Calibri"/>
        <family val="2"/>
        <scheme val="minor"/>
      </rPr>
      <t xml:space="preserve">POLO SAILOR Femme </t>
    </r>
  </si>
  <si>
    <t>TOTAL HAUTS</t>
  </si>
  <si>
    <t>TOTAL ACCESSOIRES</t>
  </si>
  <si>
    <t>FRAIS DE PORT EK-KINOX 2024</t>
  </si>
  <si>
    <t>Commande supérieure à 700 €</t>
  </si>
  <si>
    <t>Frais d'opérations douanières</t>
  </si>
  <si>
    <t>TOTAL COMMANDE HT</t>
  </si>
  <si>
    <t>FRAIS DE PORT</t>
  </si>
  <si>
    <t>TOTAL HT</t>
  </si>
  <si>
    <t>FRAIS D'OPERATIONS DOUANIERES</t>
  </si>
  <si>
    <t>TOTAL TTC</t>
  </si>
  <si>
    <t>Commande de 0 à 99,99 €</t>
  </si>
  <si>
    <t>Commande de 100 à 199,99 €</t>
  </si>
  <si>
    <t>Commande de 200 à 349,99 €</t>
  </si>
  <si>
    <t>Commande de 350 à 699,99 €</t>
  </si>
  <si>
    <t>FRANCE</t>
  </si>
  <si>
    <t>BELGIQUE</t>
  </si>
  <si>
    <t>SUISSE</t>
  </si>
  <si>
    <t xml:space="preserve">ROUGE </t>
  </si>
  <si>
    <t>CRAVATE SATINEE</t>
  </si>
  <si>
    <t>SWEAT UNISEXE</t>
  </si>
  <si>
    <t>MICRO FEMME NOIR</t>
  </si>
  <si>
    <t>MICRO HOMME NOIR</t>
  </si>
  <si>
    <t>SANS MANCHE UNISEXE NOIR</t>
  </si>
  <si>
    <t>LOURDE UNISEXE NOIR</t>
  </si>
  <si>
    <t>NOIR - AVEC POCHES</t>
  </si>
  <si>
    <t>TOTAL CHAUSSANTS</t>
  </si>
  <si>
    <t>McCAFE</t>
  </si>
  <si>
    <t xml:space="preserve">POLO McCAFE Unisexe </t>
  </si>
  <si>
    <r>
      <t>COL MAO McCAFE Unisexe</t>
    </r>
    <r>
      <rPr>
        <b/>
        <i/>
        <sz val="14"/>
        <color theme="0"/>
        <rFont val="Calibri"/>
        <family val="2"/>
        <scheme val="minor"/>
      </rPr>
      <t xml:space="preserve"> </t>
    </r>
  </si>
  <si>
    <t>CHEMISE McCAFE Femme</t>
  </si>
  <si>
    <t>CHEMISE McCAFE Homme</t>
  </si>
  <si>
    <t>PANTALON McCAFE Femme</t>
  </si>
  <si>
    <t>PANTALON McCAFE Homme</t>
  </si>
  <si>
    <t>TABLIER McCAFE Long</t>
  </si>
  <si>
    <t>VISIERE  McCAFE Taille unique</t>
  </si>
  <si>
    <t>TOTAL McCAFÉ / MAINTENANCE</t>
  </si>
  <si>
    <r>
      <t xml:space="preserve">En scannant ce code accédez
directement au </t>
    </r>
    <r>
      <rPr>
        <b/>
        <sz val="16"/>
        <color theme="8" tint="-0.249977111117893"/>
        <rFont val="Calibri"/>
        <family val="2"/>
        <scheme val="minor"/>
      </rPr>
      <t>CATALOGUE</t>
    </r>
  </si>
  <si>
    <r>
      <t xml:space="preserve">Nom prénom </t>
    </r>
    <r>
      <rPr>
        <b/>
        <sz val="16"/>
        <color rgb="FF000000"/>
        <rFont val="Calibri"/>
        <family val="2"/>
        <scheme val="minor"/>
      </rPr>
      <t>(obligatoire)</t>
    </r>
    <r>
      <rPr>
        <sz val="16"/>
        <color rgb="FF000000"/>
        <rFont val="Calibri"/>
        <family val="2"/>
        <scheme val="minor"/>
      </rPr>
      <t xml:space="preserve"> :</t>
    </r>
  </si>
  <si>
    <t>T-SHIRT ACTIVITÉS</t>
  </si>
  <si>
    <t>T-SHIRT LECTURE</t>
  </si>
  <si>
    <r>
      <t>T-SHIRT HALLOWEEN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</si>
  <si>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T-SHIRT NOEL BLEU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</si>
  <si>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T-SHIRT NOEL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</si>
  <si>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ACTIVITÉS</t>
  </si>
  <si>
    <r>
      <t>NOIR - SANS POCHES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</si>
  <si>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rPr>
        <sz val="14"/>
        <color rgb="FF000000"/>
        <rFont val="Calibri"/>
        <family val="2"/>
        <scheme val="minor"/>
      </rPr>
      <t>NOIR</t>
    </r>
    <r>
      <rPr>
        <sz val="11"/>
        <color rgb="FF000000"/>
        <rFont val="Calibri"/>
        <family val="2"/>
        <scheme val="minor"/>
      </rPr>
      <t xml:space="preserve">  </t>
    </r>
    <r>
      <rPr>
        <i/>
        <sz val="11"/>
        <color rgb="FFE26B0A"/>
        <rFont val="Calibri"/>
        <family val="2"/>
        <scheme val="minor"/>
      </rPr>
      <t xml:space="preserve"> EN CSP*</t>
    </r>
  </si>
  <si>
    <r>
      <rPr>
        <sz val="14"/>
        <color rgb="FF000000"/>
        <rFont val="Calibri"/>
        <family val="2"/>
        <scheme val="minor"/>
      </rPr>
      <t>BLEU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</si>
  <si>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r>
      <t>ROSE PALE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</si>
  <si>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VERT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</si>
  <si>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GRENAT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</si>
  <si>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>ROUGE/ RAYE BLANC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</si>
  <si>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rPr>
        <sz val="14"/>
        <color rgb="FF000000"/>
        <rFont val="Calibri"/>
        <family val="2"/>
        <scheme val="minor"/>
      </rPr>
      <t>T-SHIRT TIME SQUARE</t>
    </r>
    <r>
      <rPr>
        <sz val="11"/>
        <color rgb="FF000000"/>
        <rFont val="Calibri"/>
        <family val="2"/>
        <scheme val="minor"/>
      </rPr>
      <t xml:space="preserve"> </t>
    </r>
    <r>
      <rPr>
        <i/>
        <sz val="11"/>
        <color rgb="FFE26B0A"/>
        <rFont val="Calibri"/>
        <family val="2"/>
        <scheme val="minor"/>
      </rPr>
      <t xml:space="preserve">  EN CSP*</t>
    </r>
  </si>
  <si>
    <r>
      <rPr>
        <sz val="14"/>
        <color rgb="FF000000"/>
        <rFont val="Calibri"/>
        <family val="2"/>
        <scheme val="minor"/>
      </rPr>
      <t>T-SHIRT SUN LIGHT</t>
    </r>
    <r>
      <rPr>
        <sz val="11"/>
        <color rgb="FF000000"/>
        <rFont val="Calibri"/>
        <family val="2"/>
        <scheme val="minor"/>
      </rPr>
      <t xml:space="preserve">  </t>
    </r>
    <r>
      <rPr>
        <i/>
        <sz val="11"/>
        <color rgb="FFE26B0A"/>
        <rFont val="Calibri"/>
        <family val="2"/>
        <scheme val="minor"/>
      </rPr>
      <t xml:space="preserve"> EN CSP*</t>
    </r>
  </si>
  <si>
    <r>
      <t xml:space="preserve">MICRO FEMME VERT </t>
    </r>
    <r>
      <rPr>
        <i/>
        <sz val="11"/>
        <color theme="9" tint="-0.249977111117893"/>
        <rFont val="Calibri"/>
        <family val="2"/>
        <scheme val="minor"/>
      </rPr>
      <t xml:space="preserve">  EN CSP*</t>
    </r>
  </si>
  <si>
    <r>
      <t>MICRO FEMME ROUGE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</si>
  <si>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FEMME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</si>
  <si>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FEMME 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</si>
  <si>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VERT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</si>
  <si>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ROUGE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</si>
  <si>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</si>
  <si>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MICRO HOMME 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</si>
  <si>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</si>
  <si>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BLEU ROY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</si>
  <si>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</si>
  <si>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rPr>
        <sz val="14"/>
        <color rgb="FF000000"/>
        <rFont val="Calibri"/>
        <family val="2"/>
        <scheme val="minor"/>
      </rPr>
      <t>FEMME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</si>
  <si>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r>
      <rPr>
        <sz val="14"/>
        <color rgb="FF000000"/>
        <rFont val="Calibri"/>
        <family val="2"/>
        <scheme val="minor"/>
      </rPr>
      <t>HOMME</t>
    </r>
    <r>
      <rPr>
        <sz val="11"/>
        <color rgb="FF000000"/>
        <rFont val="Calibri"/>
        <family val="2"/>
        <scheme val="minor"/>
      </rPr>
      <t xml:space="preserve">   </t>
    </r>
    <r>
      <rPr>
        <i/>
        <sz val="11"/>
        <color rgb="FFE26B0A"/>
        <rFont val="Calibri"/>
        <family val="2"/>
        <scheme val="minor"/>
      </rPr>
      <t>EN CSP*</t>
    </r>
  </si>
  <si>
    <r>
      <t>SUPER PROTEC</t>
    </r>
    <r>
      <rPr>
        <sz val="11"/>
        <color theme="1"/>
        <rFont val="Calibri"/>
        <family val="2"/>
        <scheme val="minor"/>
      </rPr>
      <t xml:space="preserve">  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</si>
  <si>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 xml:space="preserve">FERGUS  </t>
    </r>
    <r>
      <rPr>
        <i/>
        <sz val="11"/>
        <color theme="9" tint="-0.249977111117893"/>
        <rFont val="Calibri"/>
        <family val="2"/>
        <scheme val="minor"/>
      </rPr>
      <t xml:space="preserve"> EN CSP*</t>
    </r>
  </si>
  <si>
    <r>
      <t xml:space="preserve">RADIUM  </t>
    </r>
    <r>
      <rPr>
        <i/>
        <sz val="11"/>
        <color theme="9" tint="-0.249977111117893"/>
        <rFont val="Calibri"/>
        <family val="2"/>
        <scheme val="minor"/>
      </rPr>
      <t xml:space="preserve"> EN CSP*</t>
    </r>
  </si>
  <si>
    <t>PULL COL V</t>
  </si>
  <si>
    <t>FEMME NOIR</t>
  </si>
  <si>
    <r>
      <t xml:space="preserve"> FEMME GRIS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</si>
  <si>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 xml:space="preserve"> FEMME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</si>
  <si>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FEMME COBALT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</si>
  <si>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FEMME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</si>
  <si>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t>HOMME NOIR</t>
  </si>
  <si>
    <r>
      <t xml:space="preserve"> HOMME GRIS </t>
    </r>
    <r>
      <rPr>
        <i/>
        <sz val="11"/>
        <color theme="9" tint="-0.249977111117893"/>
        <rFont val="Calibri"/>
        <family val="2"/>
        <scheme val="minor"/>
      </rPr>
      <t>EN CSP*</t>
    </r>
  </si>
  <si>
    <r>
      <t xml:space="preserve"> HOMME MARINE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</si>
  <si>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HOMME COBALT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</si>
  <si>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HOMME GRENAT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</si>
  <si>
    <r>
      <t>UNISEXE</t>
    </r>
    <r>
      <rPr>
        <i/>
        <sz val="11"/>
        <color theme="9" tint="-0.249977111117893"/>
        <rFont val="Calibri"/>
        <family val="2"/>
        <scheme val="minor"/>
      </rPr>
      <t xml:space="preserve">    EN CSP*</t>
    </r>
  </si>
  <si>
    <t>INDIQUER VOTRE PAYS DE LIVRAISON   -&gt;</t>
  </si>
  <si>
    <t xml:space="preserve">/ </t>
  </si>
  <si>
    <t>Commande Spéciale pour les tailles en deçà du XS et du 32 et au delà du 5XL et du 54</t>
  </si>
  <si>
    <t>CSP* : Commande Spéciale délai de livraison 4 à 6 semaines</t>
  </si>
  <si>
    <r>
      <rPr>
        <b/>
        <sz val="14"/>
        <color theme="0"/>
        <rFont val="Calibri (Corps)"/>
      </rPr>
      <t xml:space="preserve">PANTALON MAINTENANCE </t>
    </r>
    <r>
      <rPr>
        <b/>
        <sz val="13"/>
        <color theme="0"/>
        <rFont val="Calibri"/>
        <family val="2"/>
        <scheme val="minor"/>
      </rPr>
      <t>Unisexe</t>
    </r>
  </si>
  <si>
    <t>S : 34 --&gt; 36</t>
  </si>
  <si>
    <t>M : 37--&gt; 40</t>
  </si>
  <si>
    <t xml:space="preserve">Franco </t>
  </si>
  <si>
    <t>TOTAL BAS</t>
  </si>
  <si>
    <t>TOTAL VESTES</t>
  </si>
  <si>
    <t xml:space="preserve">TVA À 20% </t>
  </si>
  <si>
    <r>
      <t xml:space="preserve">Fonction </t>
    </r>
    <r>
      <rPr>
        <b/>
        <sz val="16"/>
        <color rgb="FF000000"/>
        <rFont val="Calibri"/>
        <family val="2"/>
        <scheme val="minor"/>
      </rPr>
      <t>(obligatoire)</t>
    </r>
    <r>
      <rPr>
        <sz val="16"/>
        <color rgb="FF000000"/>
        <rFont val="Calibri"/>
        <family val="2"/>
        <scheme val="minor"/>
      </rPr>
      <t xml:space="preserve"> :</t>
    </r>
  </si>
  <si>
    <t>7XL</t>
  </si>
  <si>
    <t>BADGE AIMANTÉ</t>
  </si>
  <si>
    <t>TOUR DE COU PORTE CARTE</t>
  </si>
  <si>
    <t>PORTE CLÉ MOUSQUETON</t>
  </si>
  <si>
    <r>
      <t>GRIS</t>
    </r>
    <r>
      <rPr>
        <i/>
        <sz val="11"/>
        <color theme="9" tint="-0.249977111117893"/>
        <rFont val="Calibri"/>
        <family val="2"/>
        <scheme val="minor"/>
      </rPr>
      <t xml:space="preserve">   EN CSP*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</si>
</sst>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_);[Red]\(#,##0.00\ &quot;€&quot;\)"/>
    <numFmt numFmtId="165" formatCode="_-* #,##0.00\ [$€-40C]_-;\-* #,##0.00\ [$€-40C]_-;_-* &quot;-&quot;??\ [$€-40C]_-;_-@_-"/>
    <numFmt numFmtId="166" formatCode="dd/mm/yy;@"/>
  </numFmts>
  <fonts count="4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8" tint="-0.249977111117893"/>
      <name val="Calibri"/>
      <family val="2"/>
      <scheme val="minor"/>
    </font>
    <font>
      <sz val="14"/>
      <color theme="9" tint="0.39997558519241921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14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30"/>
      <color theme="8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color theme="8" tint="-0.249977111117893"/>
      <name val="Calibri"/>
      <family val="2"/>
      <scheme val="minor"/>
    </font>
    <font>
      <i/>
      <sz val="14"/>
      <color theme="8" tint="-0.249977111117893"/>
      <name val="Calibri"/>
      <family val="2"/>
      <scheme val="minor"/>
    </font>
    <font>
      <i/>
      <sz val="14"/>
      <color rgb="FFE26B0A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4"/>
      <color rgb="FFFFFFFF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E26B0A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Calibri (Corps)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3BA3BB"/>
        <bgColor indexed="64"/>
      </patternFill>
    </fill>
    <fill>
      <patternFill patternType="solid">
        <fgColor rgb="FF3BA3BB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70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4" fontId="19" fillId="0" borderId="0" applyFont="0" applyFill="0" applyBorder="0" applyAlignment="0" applyProtection="0"/>
  </cellStyleXfs>
  <cellXfs count="344">
    <xf numFmtId="0" fontId="0" fillId="0" borderId="0" xfId="0"/>
    <xf numFmtId="0" fontId="5" fillId="8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vertical="center"/>
      <protection locked="0"/>
    </xf>
    <xf numFmtId="0" fontId="28" fillId="10" borderId="17" xfId="0" applyFont="1" applyFill="1" applyBorder="1" applyAlignment="1" applyProtection="1">
      <alignment vertical="center"/>
      <protection locked="0"/>
    </xf>
    <xf numFmtId="0" fontId="13" fillId="8" borderId="0" xfId="701" applyFont="1" applyFill="1" applyAlignment="1" applyProtection="1">
      <alignment horizontal="center" vertical="center"/>
    </xf>
    <xf numFmtId="0" fontId="13" fillId="8" borderId="0" xfId="701" applyFont="1" applyFill="1" applyAlignment="1" applyProtection="1">
      <alignment vertical="center"/>
    </xf>
    <xf numFmtId="0" fontId="37" fillId="2" borderId="10" xfId="0" applyFont="1" applyFill="1" applyBorder="1" applyAlignment="1" applyProtection="1">
      <alignment horizontal="center" vertical="center"/>
      <protection locked="0"/>
    </xf>
    <xf numFmtId="0" fontId="37" fillId="0" borderId="10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165" fontId="19" fillId="2" borderId="1" xfId="702" applyNumberFormat="1" applyFont="1" applyFill="1" applyBorder="1" applyAlignment="1" applyProtection="1">
      <alignment horizontal="center" vertical="center"/>
    </xf>
    <xf numFmtId="165" fontId="19" fillId="8" borderId="1" xfId="702" applyNumberFormat="1" applyFont="1" applyFill="1" applyBorder="1" applyAlignment="1" applyProtection="1">
      <alignment horizontal="center" vertical="center"/>
    </xf>
    <xf numFmtId="1" fontId="37" fillId="2" borderId="1" xfId="0" applyNumberFormat="1" applyFont="1" applyFill="1" applyBorder="1" applyAlignment="1" applyProtection="1">
      <alignment horizontal="center" vertical="center"/>
      <protection locked="0"/>
    </xf>
    <xf numFmtId="1" fontId="37" fillId="0" borderId="1" xfId="0" applyNumberFormat="1" applyFont="1" applyBorder="1" applyAlignment="1" applyProtection="1">
      <alignment horizontal="center" vertical="center"/>
      <protection locked="0"/>
    </xf>
    <xf numFmtId="1" fontId="37" fillId="2" borderId="10" xfId="0" applyNumberFormat="1" applyFont="1" applyFill="1" applyBorder="1" applyAlignment="1" applyProtection="1">
      <alignment horizontal="center" vertical="center"/>
      <protection locked="0"/>
    </xf>
    <xf numFmtId="1" fontId="37" fillId="2" borderId="13" xfId="0" applyNumberFormat="1" applyFont="1" applyFill="1" applyBorder="1" applyAlignment="1" applyProtection="1">
      <alignment horizontal="center" vertical="center"/>
      <protection locked="0"/>
    </xf>
    <xf numFmtId="1" fontId="37" fillId="0" borderId="13" xfId="0" applyNumberFormat="1" applyFont="1" applyBorder="1" applyAlignment="1" applyProtection="1">
      <alignment horizontal="center" vertical="center"/>
      <protection locked="0"/>
    </xf>
    <xf numFmtId="0" fontId="5" fillId="8" borderId="0" xfId="0" applyFont="1" applyFill="1" applyAlignment="1">
      <alignment vertical="center"/>
    </xf>
    <xf numFmtId="0" fontId="5" fillId="8" borderId="0" xfId="0" applyFont="1" applyFill="1" applyAlignment="1">
      <alignment vertical="center" wrapText="1"/>
    </xf>
    <xf numFmtId="0" fontId="7" fillId="8" borderId="0" xfId="0" applyFont="1" applyFill="1" applyAlignment="1">
      <alignment vertical="center"/>
    </xf>
    <xf numFmtId="164" fontId="7" fillId="8" borderId="0" xfId="0" applyNumberFormat="1" applyFont="1" applyFill="1" applyAlignment="1">
      <alignment vertical="center"/>
    </xf>
    <xf numFmtId="165" fontId="5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vertical="center"/>
    </xf>
    <xf numFmtId="0" fontId="21" fillId="8" borderId="0" xfId="0" applyFont="1" applyFill="1" applyAlignment="1">
      <alignment horizontal="center" vertical="center"/>
    </xf>
    <xf numFmtId="2" fontId="5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2" fontId="5" fillId="8" borderId="0" xfId="0" applyNumberFormat="1" applyFont="1" applyFill="1" applyAlignment="1">
      <alignment vertical="center"/>
    </xf>
    <xf numFmtId="0" fontId="20" fillId="8" borderId="0" xfId="0" applyFont="1" applyFill="1" applyAlignment="1">
      <alignment horizontal="center" vertical="center"/>
    </xf>
    <xf numFmtId="0" fontId="28" fillId="8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 applyAlignment="1">
      <alignment horizontal="center" vertical="center"/>
    </xf>
    <xf numFmtId="165" fontId="5" fillId="8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165" fontId="0" fillId="8" borderId="29" xfId="0" applyNumberFormat="1" applyFill="1" applyBorder="1" applyAlignment="1">
      <alignment vertical="center"/>
    </xf>
    <xf numFmtId="165" fontId="0" fillId="8" borderId="18" xfId="0" applyNumberFormat="1" applyFill="1" applyBorder="1" applyAlignment="1">
      <alignment vertical="center"/>
    </xf>
    <xf numFmtId="16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5" fontId="39" fillId="0" borderId="1" xfId="0" applyNumberFormat="1" applyFont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vertical="center"/>
    </xf>
    <xf numFmtId="0" fontId="14" fillId="8" borderId="0" xfId="0" applyFont="1" applyFill="1" applyAlignment="1">
      <alignment horizontal="left" vertical="center"/>
    </xf>
    <xf numFmtId="0" fontId="18" fillId="8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4" fillId="8" borderId="0" xfId="0" applyFont="1" applyFill="1"/>
    <xf numFmtId="0" fontId="5" fillId="8" borderId="0" xfId="0" applyFont="1" applyFill="1" applyAlignment="1">
      <alignment horizontal="left" vertical="center"/>
    </xf>
    <xf numFmtId="2" fontId="12" fillId="8" borderId="0" xfId="0" applyNumberFormat="1" applyFont="1" applyFill="1" applyAlignment="1">
      <alignment horizontal="center" vertical="center"/>
    </xf>
    <xf numFmtId="0" fontId="11" fillId="8" borderId="0" xfId="0" applyFont="1" applyFill="1" applyAlignment="1">
      <alignment horizontal="left" vertical="center"/>
    </xf>
    <xf numFmtId="0" fontId="7" fillId="4" borderId="10" xfId="0" applyFont="1" applyFill="1" applyBorder="1" applyAlignment="1">
      <alignment horizontal="center" vertical="center"/>
    </xf>
    <xf numFmtId="2" fontId="7" fillId="4" borderId="10" xfId="0" applyNumberFormat="1" applyFont="1" applyFill="1" applyBorder="1" applyAlignment="1">
      <alignment horizontal="center" vertical="center"/>
    </xf>
    <xf numFmtId="2" fontId="7" fillId="4" borderId="11" xfId="0" applyNumberFormat="1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14" fillId="8" borderId="0" xfId="0" applyFont="1" applyFill="1" applyAlignment="1">
      <alignment horizontal="center"/>
    </xf>
    <xf numFmtId="0" fontId="5" fillId="0" borderId="10" xfId="0" applyFont="1" applyBorder="1" applyAlignment="1">
      <alignment horizontal="center" vertical="center"/>
    </xf>
    <xf numFmtId="165" fontId="0" fillId="2" borderId="1" xfId="0" applyNumberFormat="1" applyFill="1" applyBorder="1" applyAlignment="1">
      <alignment vertical="center"/>
    </xf>
    <xf numFmtId="165" fontId="0" fillId="8" borderId="1" xfId="0" applyNumberFormat="1" applyFill="1" applyBorder="1" applyAlignment="1">
      <alignment vertical="center"/>
    </xf>
    <xf numFmtId="0" fontId="12" fillId="8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2" fontId="12" fillId="8" borderId="0" xfId="0" applyNumberFormat="1" applyFont="1" applyFill="1" applyAlignment="1">
      <alignment vertical="center"/>
    </xf>
    <xf numFmtId="0" fontId="5" fillId="8" borderId="8" xfId="0" applyFont="1" applyFill="1" applyBorder="1" applyAlignment="1">
      <alignment vertical="center"/>
    </xf>
    <xf numFmtId="2" fontId="7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20" fillId="8" borderId="5" xfId="0" applyFont="1" applyFill="1" applyBorder="1" applyAlignment="1">
      <alignment vertical="center"/>
    </xf>
    <xf numFmtId="0" fontId="20" fillId="8" borderId="12" xfId="0" applyFont="1" applyFill="1" applyBorder="1" applyAlignment="1">
      <alignment vertical="center"/>
    </xf>
    <xf numFmtId="0" fontId="24" fillId="8" borderId="0" xfId="0" applyFont="1" applyFill="1" applyAlignment="1">
      <alignment vertical="center"/>
    </xf>
    <xf numFmtId="0" fontId="12" fillId="8" borderId="0" xfId="0" applyFont="1" applyFill="1" applyAlignment="1">
      <alignment vertical="center"/>
    </xf>
    <xf numFmtId="2" fontId="5" fillId="8" borderId="8" xfId="0" applyNumberFormat="1" applyFont="1" applyFill="1" applyBorder="1" applyAlignment="1">
      <alignment horizontal="center" vertical="center"/>
    </xf>
    <xf numFmtId="2" fontId="5" fillId="8" borderId="14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2" fontId="7" fillId="8" borderId="12" xfId="0" applyNumberFormat="1" applyFont="1" applyFill="1" applyBorder="1" applyAlignment="1">
      <alignment horizontal="center" vertical="center"/>
    </xf>
    <xf numFmtId="2" fontId="12" fillId="8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12" fillId="6" borderId="1" xfId="0" applyNumberFormat="1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164" fontId="7" fillId="4" borderId="10" xfId="0" applyNumberFormat="1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20" fillId="8" borderId="12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left" vertical="center"/>
    </xf>
    <xf numFmtId="0" fontId="5" fillId="8" borderId="12" xfId="0" applyFont="1" applyFill="1" applyBorder="1" applyAlignment="1">
      <alignment vertical="center"/>
    </xf>
    <xf numFmtId="0" fontId="20" fillId="4" borderId="11" xfId="0" applyFont="1" applyFill="1" applyBorder="1" applyAlignment="1">
      <alignment horizontal="center"/>
    </xf>
    <xf numFmtId="2" fontId="5" fillId="8" borderId="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1" fontId="5" fillId="8" borderId="0" xfId="0" applyNumberFormat="1" applyFont="1" applyFill="1" applyAlignment="1">
      <alignment horizontal="center" vertical="center"/>
    </xf>
    <xf numFmtId="0" fontId="5" fillId="8" borderId="0" xfId="0" applyFont="1" applyFill="1"/>
    <xf numFmtId="1" fontId="5" fillId="2" borderId="10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vertical="center"/>
    </xf>
    <xf numFmtId="2" fontId="5" fillId="8" borderId="3" xfId="0" applyNumberFormat="1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vertical="center"/>
    </xf>
    <xf numFmtId="0" fontId="14" fillId="8" borderId="0" xfId="0" applyFont="1" applyFill="1" applyAlignment="1">
      <alignment horizontal="left"/>
    </xf>
    <xf numFmtId="165" fontId="0" fillId="0" borderId="1" xfId="0" applyNumberFormat="1" applyBorder="1" applyAlignment="1">
      <alignment vertical="center"/>
    </xf>
    <xf numFmtId="2" fontId="5" fillId="8" borderId="11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5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6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9" fillId="8" borderId="0" xfId="0" applyFont="1" applyFill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8" borderId="0" xfId="0" applyFont="1" applyFill="1" applyAlignment="1">
      <alignment vertical="center" wrapText="1"/>
    </xf>
    <xf numFmtId="2" fontId="6" fillId="8" borderId="0" xfId="0" applyNumberFormat="1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13" fillId="8" borderId="0" xfId="0" applyFont="1" applyFill="1" applyAlignment="1">
      <alignment horizontal="left" vertical="center"/>
    </xf>
    <xf numFmtId="0" fontId="6" fillId="8" borderId="0" xfId="0" applyFont="1" applyFill="1" applyAlignment="1">
      <alignment horizontal="right" vertical="center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right" vertical="center"/>
    </xf>
    <xf numFmtId="0" fontId="30" fillId="8" borderId="0" xfId="0" applyFont="1" applyFill="1" applyAlignment="1">
      <alignment vertical="center"/>
    </xf>
    <xf numFmtId="0" fontId="13" fillId="8" borderId="0" xfId="0" applyFont="1" applyFill="1"/>
    <xf numFmtId="0" fontId="13" fillId="8" borderId="0" xfId="0" applyFont="1" applyFill="1" applyAlignment="1">
      <alignment horizontal="right"/>
    </xf>
    <xf numFmtId="0" fontId="13" fillId="8" borderId="0" xfId="0" applyFont="1" applyFill="1" applyAlignment="1">
      <alignment horizontal="left" vertical="top"/>
    </xf>
    <xf numFmtId="0" fontId="6" fillId="8" borderId="0" xfId="0" applyFont="1" applyFill="1" applyAlignment="1">
      <alignment vertical="top" wrapText="1"/>
    </xf>
    <xf numFmtId="0" fontId="5" fillId="8" borderId="0" xfId="0" applyFont="1" applyFill="1" applyAlignment="1">
      <alignment vertical="top" wrapText="1"/>
    </xf>
    <xf numFmtId="1" fontId="37" fillId="8" borderId="0" xfId="0" applyNumberFormat="1" applyFont="1" applyFill="1" applyAlignment="1" applyProtection="1">
      <alignment horizontal="center" vertical="center"/>
      <protection locked="0"/>
    </xf>
    <xf numFmtId="165" fontId="0" fillId="8" borderId="0" xfId="0" applyNumberFormat="1" applyFill="1" applyAlignment="1">
      <alignment horizontal="center" vertical="center"/>
    </xf>
    <xf numFmtId="0" fontId="5" fillId="8" borderId="0" xfId="0" applyFont="1" applyFill="1" applyAlignment="1">
      <alignment horizontal="right" vertical="center"/>
    </xf>
    <xf numFmtId="0" fontId="6" fillId="12" borderId="8" xfId="0" applyFont="1" applyFill="1" applyBorder="1" applyAlignment="1" applyProtection="1">
      <alignment horizontal="center" vertical="center"/>
      <protection locked="0"/>
    </xf>
    <xf numFmtId="0" fontId="6" fillId="12" borderId="9" xfId="0" applyFont="1" applyFill="1" applyBorder="1" applyAlignment="1" applyProtection="1">
      <alignment horizontal="center" vertical="center"/>
      <protection locked="0"/>
    </xf>
    <xf numFmtId="0" fontId="10" fillId="12" borderId="5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40" fillId="12" borderId="0" xfId="0" applyFont="1" applyFill="1" applyAlignment="1" applyProtection="1">
      <alignment horizontal="center" vertical="center"/>
      <protection locked="0"/>
    </xf>
    <xf numFmtId="0" fontId="40" fillId="12" borderId="6" xfId="0" applyFont="1" applyFill="1" applyBorder="1" applyAlignment="1" applyProtection="1">
      <alignment horizontal="center" vertical="center"/>
      <protection locked="0"/>
    </xf>
    <xf numFmtId="0" fontId="6" fillId="12" borderId="2" xfId="0" applyFont="1" applyFill="1" applyBorder="1" applyAlignment="1">
      <alignment horizontal="center" vertical="center"/>
    </xf>
    <xf numFmtId="0" fontId="6" fillId="12" borderId="3" xfId="0" applyFont="1" applyFill="1" applyBorder="1" applyAlignment="1">
      <alignment horizontal="center" vertical="center"/>
    </xf>
    <xf numFmtId="0" fontId="6" fillId="12" borderId="7" xfId="0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vertical="center"/>
    </xf>
    <xf numFmtId="0" fontId="35" fillId="4" borderId="12" xfId="0" applyFont="1" applyFill="1" applyBorder="1" applyAlignment="1">
      <alignment vertical="center"/>
    </xf>
    <xf numFmtId="0" fontId="35" fillId="4" borderId="11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15" fillId="9" borderId="39" xfId="0" applyFont="1" applyFill="1" applyBorder="1" applyAlignment="1">
      <alignment horizontal="center" vertical="center"/>
    </xf>
    <xf numFmtId="0" fontId="15" fillId="9" borderId="27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17" fillId="7" borderId="21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17" fillId="7" borderId="22" xfId="0" applyFont="1" applyFill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26" xfId="0" applyFont="1" applyFill="1" applyBorder="1" applyAlignment="1">
      <alignment horizontal="center" vertical="center"/>
    </xf>
    <xf numFmtId="166" fontId="6" fillId="12" borderId="1" xfId="0" quotePrefix="1" applyNumberFormat="1" applyFont="1" applyFill="1" applyBorder="1" applyAlignment="1" applyProtection="1">
      <alignment horizontal="center" vertical="center"/>
      <protection locked="0"/>
    </xf>
    <xf numFmtId="0" fontId="13" fillId="12" borderId="1" xfId="0" applyFont="1" applyFill="1" applyBorder="1" applyAlignment="1" applyProtection="1">
      <alignment horizontal="center" vertical="center"/>
      <protection locked="0"/>
    </xf>
    <xf numFmtId="0" fontId="6" fillId="12" borderId="3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0" fontId="6" fillId="12" borderId="5" xfId="0" applyFont="1" applyFill="1" applyBorder="1" applyAlignment="1" applyProtection="1">
      <alignment horizontal="center" vertical="center"/>
      <protection locked="0"/>
    </xf>
    <xf numFmtId="0" fontId="6" fillId="12" borderId="0" xfId="0" applyFont="1" applyFill="1" applyAlignment="1" applyProtection="1">
      <alignment horizontal="center" vertical="center"/>
      <protection locked="0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0" fontId="5" fillId="12" borderId="3" xfId="0" applyFont="1" applyFill="1" applyBorder="1" applyAlignment="1" applyProtection="1">
      <alignment horizontal="center" vertical="center"/>
      <protection locked="0"/>
    </xf>
    <xf numFmtId="0" fontId="5" fillId="12" borderId="4" xfId="0" applyFont="1" applyFill="1" applyBorder="1" applyAlignment="1" applyProtection="1">
      <alignment horizontal="center" vertical="center"/>
      <protection locked="0"/>
    </xf>
    <xf numFmtId="165" fontId="5" fillId="8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right" vertical="center"/>
    </xf>
    <xf numFmtId="0" fontId="11" fillId="9" borderId="38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/>
    </xf>
    <xf numFmtId="0" fontId="5" fillId="8" borderId="37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165" fontId="5" fillId="8" borderId="10" xfId="0" applyNumberFormat="1" applyFont="1" applyFill="1" applyBorder="1" applyAlignment="1">
      <alignment horizontal="center" vertical="center"/>
    </xf>
    <xf numFmtId="165" fontId="5" fillId="8" borderId="12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right" vertical="center"/>
    </xf>
    <xf numFmtId="0" fontId="5" fillId="8" borderId="12" xfId="0" applyFont="1" applyFill="1" applyBorder="1" applyAlignment="1">
      <alignment horizontal="right" vertical="center"/>
    </xf>
    <xf numFmtId="0" fontId="5" fillId="8" borderId="11" xfId="0" applyFont="1" applyFill="1" applyBorder="1" applyAlignment="1">
      <alignment horizontal="right" vertical="center"/>
    </xf>
    <xf numFmtId="0" fontId="5" fillId="8" borderId="30" xfId="0" applyFont="1" applyFill="1" applyBorder="1" applyAlignment="1">
      <alignment horizontal="right" vertical="center"/>
    </xf>
    <xf numFmtId="0" fontId="5" fillId="8" borderId="31" xfId="0" applyFont="1" applyFill="1" applyBorder="1" applyAlignment="1">
      <alignment horizontal="right" vertical="center"/>
    </xf>
    <xf numFmtId="0" fontId="5" fillId="8" borderId="32" xfId="0" applyFont="1" applyFill="1" applyBorder="1" applyAlignment="1">
      <alignment horizontal="right" vertical="center"/>
    </xf>
    <xf numFmtId="0" fontId="34" fillId="9" borderId="27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/>
    </xf>
    <xf numFmtId="165" fontId="5" fillId="8" borderId="29" xfId="0" applyNumberFormat="1" applyFont="1" applyFill="1" applyBorder="1" applyAlignment="1">
      <alignment horizontal="center" vertical="center"/>
    </xf>
    <xf numFmtId="0" fontId="5" fillId="8" borderId="29" xfId="0" applyFont="1" applyFill="1" applyBorder="1" applyAlignment="1">
      <alignment horizontal="right" vertical="center"/>
    </xf>
    <xf numFmtId="165" fontId="5" fillId="8" borderId="28" xfId="0" applyNumberFormat="1" applyFont="1" applyFill="1" applyBorder="1" applyAlignment="1">
      <alignment horizontal="right" vertical="center"/>
    </xf>
    <xf numFmtId="165" fontId="5" fillId="8" borderId="18" xfId="0" applyNumberFormat="1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right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4" fillId="9" borderId="33" xfId="0" applyFont="1" applyFill="1" applyBorder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34" fillId="9" borderId="35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horizontal="center" vertical="center"/>
    </xf>
    <xf numFmtId="2" fontId="5" fillId="2" borderId="12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1" fontId="37" fillId="2" borderId="10" xfId="0" applyNumberFormat="1" applyFont="1" applyFill="1" applyBorder="1" applyAlignment="1" applyProtection="1">
      <alignment horizontal="center" vertical="center"/>
      <protection locked="0"/>
    </xf>
    <xf numFmtId="1" fontId="37" fillId="2" borderId="12" xfId="0" applyNumberFormat="1" applyFont="1" applyFill="1" applyBorder="1" applyAlignment="1" applyProtection="1">
      <alignment horizontal="center" vertical="center"/>
      <protection locked="0"/>
    </xf>
    <xf numFmtId="1" fontId="37" fillId="2" borderId="11" xfId="0" applyNumberFormat="1" applyFont="1" applyFill="1" applyBorder="1" applyAlignment="1" applyProtection="1">
      <alignment horizontal="center" vertical="center"/>
      <protection locked="0"/>
    </xf>
    <xf numFmtId="165" fontId="0" fillId="2" borderId="10" xfId="0" applyNumberFormat="1" applyFill="1" applyBorder="1" applyAlignment="1">
      <alignment horizontal="center" vertical="center"/>
    </xf>
    <xf numFmtId="165" fontId="0" fillId="2" borderId="12" xfId="0" applyNumberFormat="1" applyFill="1" applyBorder="1" applyAlignment="1">
      <alignment horizontal="center" vertical="center"/>
    </xf>
    <xf numFmtId="165" fontId="0" fillId="2" borderId="11" xfId="0" applyNumberFormat="1" applyFill="1" applyBorder="1" applyAlignment="1">
      <alignment horizontal="center" vertical="center"/>
    </xf>
    <xf numFmtId="0" fontId="20" fillId="4" borderId="10" xfId="0" applyFont="1" applyFill="1" applyBorder="1" applyAlignment="1">
      <alignment vertical="center"/>
    </xf>
    <xf numFmtId="0" fontId="20" fillId="4" borderId="12" xfId="0" applyFont="1" applyFill="1" applyBorder="1" applyAlignment="1">
      <alignment vertical="center"/>
    </xf>
    <xf numFmtId="0" fontId="20" fillId="4" borderId="11" xfId="0" applyFont="1" applyFill="1" applyBorder="1" applyAlignment="1">
      <alignment vertical="center"/>
    </xf>
    <xf numFmtId="0" fontId="24" fillId="4" borderId="10" xfId="0" applyFont="1" applyFill="1" applyBorder="1" applyAlignment="1">
      <alignment vertical="center"/>
    </xf>
    <xf numFmtId="0" fontId="24" fillId="4" borderId="12" xfId="0" applyFont="1" applyFill="1" applyBorder="1" applyAlignment="1">
      <alignment vertical="center"/>
    </xf>
    <xf numFmtId="0" fontId="24" fillId="4" borderId="11" xfId="0" applyFont="1" applyFill="1" applyBorder="1" applyAlignment="1">
      <alignment vertical="center"/>
    </xf>
    <xf numFmtId="0" fontId="5" fillId="8" borderId="15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" fontId="37" fillId="2" borderId="1" xfId="0" applyNumberFormat="1" applyFont="1" applyFill="1" applyBorder="1" applyAlignment="1" applyProtection="1">
      <alignment horizontal="center" vertical="center"/>
      <protection locked="0"/>
    </xf>
    <xf numFmtId="2" fontId="7" fillId="4" borderId="10" xfId="0" applyNumberFormat="1" applyFont="1" applyFill="1" applyBorder="1" applyAlignment="1">
      <alignment horizontal="center" vertical="center"/>
    </xf>
    <xf numFmtId="2" fontId="7" fillId="4" borderId="12" xfId="0" applyNumberFormat="1" applyFont="1" applyFill="1" applyBorder="1" applyAlignment="1">
      <alignment horizontal="center" vertical="center"/>
    </xf>
    <xf numFmtId="2" fontId="7" fillId="4" borderId="11" xfId="0" applyNumberFormat="1" applyFont="1" applyFill="1" applyBorder="1" applyAlignment="1">
      <alignment horizontal="center" vertical="center"/>
    </xf>
    <xf numFmtId="165" fontId="0" fillId="8" borderId="10" xfId="0" applyNumberFormat="1" applyFill="1" applyBorder="1" applyAlignment="1">
      <alignment horizontal="center" vertical="center"/>
    </xf>
    <xf numFmtId="165" fontId="0" fillId="8" borderId="12" xfId="0" applyNumberFormat="1" applyFill="1" applyBorder="1" applyAlignment="1">
      <alignment horizontal="center" vertical="center"/>
    </xf>
    <xf numFmtId="165" fontId="0" fillId="8" borderId="11" xfId="0" applyNumberFormat="1" applyFill="1" applyBorder="1" applyAlignment="1">
      <alignment horizontal="center" vertical="center"/>
    </xf>
    <xf numFmtId="1" fontId="37" fillId="8" borderId="10" xfId="0" applyNumberFormat="1" applyFont="1" applyFill="1" applyBorder="1" applyAlignment="1" applyProtection="1">
      <alignment horizontal="center" vertical="center"/>
      <protection locked="0"/>
    </xf>
    <xf numFmtId="1" fontId="37" fillId="8" borderId="12" xfId="0" applyNumberFormat="1" applyFont="1" applyFill="1" applyBorder="1" applyAlignment="1" applyProtection="1">
      <alignment horizontal="center" vertical="center"/>
      <protection locked="0"/>
    </xf>
    <xf numFmtId="1" fontId="37" fillId="8" borderId="11" xfId="0" applyNumberFormat="1" applyFont="1" applyFill="1" applyBorder="1" applyAlignment="1" applyProtection="1">
      <alignment horizontal="center" vertical="center"/>
      <protection locked="0"/>
    </xf>
    <xf numFmtId="2" fontId="5" fillId="0" borderId="10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24" fillId="5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37" fillId="6" borderId="1" xfId="0" applyFont="1" applyFill="1" applyBorder="1" applyAlignment="1" applyProtection="1">
      <alignment horizontal="center" vertical="center"/>
      <protection locked="0"/>
    </xf>
    <xf numFmtId="1" fontId="37" fillId="0" borderId="1" xfId="0" applyNumberFormat="1" applyFont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5" fontId="0" fillId="2" borderId="1" xfId="0" applyNumberFormat="1" applyFill="1" applyBorder="1" applyAlignment="1">
      <alignment vertical="center"/>
    </xf>
    <xf numFmtId="165" fontId="0" fillId="8" borderId="1" xfId="0" applyNumberFormat="1" applyFill="1" applyBorder="1" applyAlignment="1">
      <alignment vertical="center"/>
    </xf>
    <xf numFmtId="2" fontId="12" fillId="3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/>
    </xf>
    <xf numFmtId="165" fontId="0" fillId="2" borderId="1" xfId="0" applyNumberFormat="1" applyFill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left" vertical="center"/>
    </xf>
    <xf numFmtId="0" fontId="20" fillId="4" borderId="12" xfId="0" applyFont="1" applyFill="1" applyBorder="1" applyAlignment="1">
      <alignment horizontal="left" vertical="center"/>
    </xf>
    <xf numFmtId="0" fontId="20" fillId="4" borderId="1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/>
    </xf>
    <xf numFmtId="0" fontId="21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37" fillId="2" borderId="10" xfId="0" applyFont="1" applyFill="1" applyBorder="1" applyAlignment="1" applyProtection="1">
      <alignment horizontal="center" vertical="center"/>
      <protection locked="0"/>
    </xf>
    <xf numFmtId="0" fontId="37" fillId="2" borderId="12" xfId="0" applyFont="1" applyFill="1" applyBorder="1" applyAlignment="1" applyProtection="1">
      <alignment horizontal="center" vertical="center"/>
      <protection locked="0"/>
    </xf>
    <xf numFmtId="0" fontId="37" fillId="2" borderId="11" xfId="0" applyFont="1" applyFill="1" applyBorder="1" applyAlignment="1" applyProtection="1">
      <alignment horizontal="center" vertical="center"/>
      <protection locked="0"/>
    </xf>
    <xf numFmtId="0" fontId="37" fillId="0" borderId="10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>
      <alignment horizontal="center"/>
    </xf>
    <xf numFmtId="0" fontId="20" fillId="4" borderId="12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0" fillId="4" borderId="10" xfId="0" applyFont="1" applyFill="1" applyBorder="1"/>
    <xf numFmtId="0" fontId="20" fillId="4" borderId="12" xfId="0" applyFont="1" applyFill="1" applyBorder="1"/>
    <xf numFmtId="0" fontId="20" fillId="4" borderId="11" xfId="0" applyFont="1" applyFill="1" applyBorder="1"/>
    <xf numFmtId="0" fontId="6" fillId="8" borderId="0" xfId="0" applyFont="1" applyFill="1" applyAlignment="1">
      <alignment horizontal="center" vertical="center" wrapText="1"/>
    </xf>
    <xf numFmtId="0" fontId="7" fillId="4" borderId="1" xfId="0" applyFont="1" applyFill="1" applyBorder="1"/>
    <xf numFmtId="0" fontId="7" fillId="4" borderId="10" xfId="0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  <xf numFmtId="0" fontId="7" fillId="4" borderId="10" xfId="0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left" vertical="center"/>
    </xf>
    <xf numFmtId="0" fontId="7" fillId="4" borderId="1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vertical="center"/>
    </xf>
    <xf numFmtId="0" fontId="5" fillId="8" borderId="10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165" fontId="0" fillId="8" borderId="17" xfId="0" applyNumberFormat="1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165" fontId="0" fillId="8" borderId="19" xfId="0" applyNumberForma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65" fontId="0" fillId="8" borderId="20" xfId="0" applyNumberFormat="1" applyFill="1" applyBorder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20" fillId="4" borderId="1" xfId="0" applyFont="1" applyFill="1" applyBorder="1"/>
    <xf numFmtId="0" fontId="5" fillId="8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165" fontId="38" fillId="8" borderId="19" xfId="0" applyNumberFormat="1" applyFont="1" applyFill="1" applyBorder="1" applyAlignment="1">
      <alignment horizontal="center" vertical="center"/>
    </xf>
    <xf numFmtId="165" fontId="38" fillId="8" borderId="20" xfId="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horizontal="right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3" fillId="8" borderId="0" xfId="0" applyFont="1" applyFill="1" applyAlignment="1">
      <alignment horizontal="center" vertical="center"/>
    </xf>
    <xf numFmtId="0" fontId="13" fillId="8" borderId="0" xfId="701" applyFont="1" applyFill="1" applyAlignment="1" applyProtection="1">
      <alignment horizontal="center" vertical="center"/>
    </xf>
    <xf numFmtId="0" fontId="5" fillId="8" borderId="12" xfId="0" applyFont="1" applyFill="1" applyBorder="1" applyAlignment="1">
      <alignment vertical="center"/>
    </xf>
    <xf numFmtId="0" fontId="5" fillId="8" borderId="3" xfId="0" applyFont="1" applyFill="1" applyBorder="1" applyAlignment="1">
      <alignment vertical="center"/>
    </xf>
    <xf numFmtId="0" fontId="21" fillId="8" borderId="3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vertical="center"/>
    </xf>
  </cellXfs>
  <cellStyles count="703">
    <cellStyle name="Hyperlink" xfId="701" xr:uid="{00000000-000B-0000-0000-000008000000}"/>
    <cellStyle name="Lien hypertexte" xfId="699" builtinId="8" hidden="1"/>
    <cellStyle name="Lien hypertexte" xfId="601" builtinId="8" hidden="1"/>
    <cellStyle name="Lien hypertexte" xfId="41" builtinId="8" hidden="1"/>
    <cellStyle name="Lien hypertexte" xfId="533" builtinId="8" hidden="1"/>
    <cellStyle name="Lien hypertexte" xfId="201" builtinId="8" hidden="1"/>
    <cellStyle name="Lien hypertexte" xfId="229" builtinId="8" hidden="1"/>
    <cellStyle name="Lien hypertexte" xfId="455" builtinId="8" hidden="1"/>
    <cellStyle name="Lien hypertexte" xfId="33" builtinId="8" hidden="1"/>
    <cellStyle name="Lien hypertexte" xfId="347" builtinId="8" hidden="1"/>
    <cellStyle name="Lien hypertexte" xfId="431" builtinId="8" hidden="1"/>
    <cellStyle name="Lien hypertexte" xfId="451" builtinId="8" hidden="1"/>
    <cellStyle name="Lien hypertexte" xfId="637" builtinId="8" hidden="1"/>
    <cellStyle name="Lien hypertexte" xfId="639" builtinId="8" hidden="1"/>
    <cellStyle name="Lien hypertexte" xfId="387" builtinId="8" hidden="1"/>
    <cellStyle name="Lien hypertexte" xfId="211" builtinId="8" hidden="1"/>
    <cellStyle name="Lien hypertexte" xfId="513" builtinId="8" hidden="1"/>
    <cellStyle name="Lien hypertexte" xfId="515" builtinId="8" hidden="1"/>
    <cellStyle name="Lien hypertexte" xfId="527" builtinId="8" hidden="1"/>
    <cellStyle name="Lien hypertexte" xfId="183" builtinId="8" hidden="1"/>
    <cellStyle name="Lien hypertexte" xfId="375" builtinId="8" hidden="1"/>
    <cellStyle name="Lien hypertexte" xfId="563" builtinId="8" hidden="1"/>
    <cellStyle name="Lien hypertexte" xfId="505" builtinId="8" hidden="1"/>
    <cellStyle name="Lien hypertexte" xfId="283" builtinId="8" hidden="1"/>
    <cellStyle name="Lien hypertexte" xfId="655" builtinId="8" hidden="1"/>
    <cellStyle name="Lien hypertexte" xfId="121" builtinId="8" hidden="1"/>
    <cellStyle name="Lien hypertexte" xfId="159" builtinId="8" hidden="1"/>
    <cellStyle name="Lien hypertexte" xfId="569" builtinId="8" hidden="1"/>
    <cellStyle name="Lien hypertexte" xfId="27" builtinId="8" hidden="1"/>
    <cellStyle name="Lien hypertexte" xfId="279" builtinId="8" hidden="1"/>
    <cellStyle name="Lien hypertexte" xfId="91" builtinId="8" hidden="1"/>
    <cellStyle name="Lien hypertexte" xfId="669" builtinId="8" hidden="1"/>
    <cellStyle name="Lien hypertexte" xfId="667" builtinId="8" hidden="1"/>
    <cellStyle name="Lien hypertexte" xfId="377" builtinId="8" hidden="1"/>
    <cellStyle name="Lien hypertexte" xfId="199" builtinId="8" hidden="1"/>
    <cellStyle name="Lien hypertexte" xfId="417" builtinId="8" hidden="1"/>
    <cellStyle name="Lien hypertexte" xfId="59" builtinId="8" hidden="1"/>
    <cellStyle name="Lien hypertexte" xfId="233" builtinId="8" hidden="1"/>
    <cellStyle name="Lien hypertexte" xfId="147" builtinId="8" hidden="1"/>
    <cellStyle name="Lien hypertexte" xfId="523" builtinId="8" hidden="1"/>
    <cellStyle name="Lien hypertexte" xfId="619" builtinId="8" hidden="1"/>
    <cellStyle name="Lien hypertexte" xfId="39" builtinId="8" hidden="1"/>
    <cellStyle name="Lien hypertexte" xfId="467" builtinId="8" hidden="1"/>
    <cellStyle name="Lien hypertexte" xfId="137" builtinId="8" hidden="1"/>
    <cellStyle name="Lien hypertexte" xfId="83" builtinId="8" hidden="1"/>
    <cellStyle name="Lien hypertexte" xfId="495" builtinId="8" hidden="1"/>
    <cellStyle name="Lien hypertexte" xfId="297" builtinId="8" hidden="1"/>
    <cellStyle name="Lien hypertexte" xfId="275" builtinId="8" hidden="1"/>
    <cellStyle name="Lien hypertexte" xfId="691" builtinId="8" hidden="1"/>
    <cellStyle name="Lien hypertexte" xfId="35" builtinId="8" hidden="1"/>
    <cellStyle name="Lien hypertexte" xfId="63" builtinId="8" hidden="1"/>
    <cellStyle name="Lien hypertexte" xfId="437" builtinId="8" hidden="1"/>
    <cellStyle name="Lien hypertexte" xfId="345" builtinId="8" hidden="1"/>
    <cellStyle name="Lien hypertexte" xfId="21" builtinId="8" hidden="1"/>
    <cellStyle name="Lien hypertexte" xfId="77" builtinId="8" hidden="1"/>
    <cellStyle name="Lien hypertexte" xfId="7" builtinId="8" hidden="1"/>
    <cellStyle name="Lien hypertexte" xfId="287" builtinId="8" hidden="1"/>
    <cellStyle name="Lien hypertexte" xfId="101" builtinId="8" hidden="1"/>
    <cellStyle name="Lien hypertexte" xfId="295" builtinId="8" hidden="1"/>
    <cellStyle name="Lien hypertexte" xfId="593" builtinId="8" hidden="1"/>
    <cellStyle name="Lien hypertexte" xfId="5" builtinId="8" hidden="1"/>
    <cellStyle name="Lien hypertexte" xfId="349" builtinId="8" hidden="1"/>
    <cellStyle name="Lien hypertexte" xfId="273" builtinId="8" hidden="1"/>
    <cellStyle name="Lien hypertexte" xfId="25" builtinId="8" hidden="1"/>
    <cellStyle name="Lien hypertexte" xfId="181" builtinId="8" hidden="1"/>
    <cellStyle name="Lien hypertexte" xfId="537" builtinId="8" hidden="1"/>
    <cellStyle name="Lien hypertexte" xfId="205" builtinId="8" hidden="1"/>
    <cellStyle name="Lien hypertexte" xfId="265" builtinId="8" hidden="1"/>
    <cellStyle name="Lien hypertexte" xfId="153" builtinId="8" hidden="1"/>
    <cellStyle name="Lien hypertexte" xfId="683" builtinId="8" hidden="1"/>
    <cellStyle name="Lien hypertexte" xfId="545" builtinId="8" hidden="1"/>
    <cellStyle name="Lien hypertexte" xfId="357" builtinId="8" hidden="1"/>
    <cellStyle name="Lien hypertexte" xfId="457" builtinId="8" hidden="1"/>
    <cellStyle name="Lien hypertexte" xfId="213" builtinId="8" hidden="1"/>
    <cellStyle name="Lien hypertexte" xfId="301" builtinId="8" hidden="1"/>
    <cellStyle name="Lien hypertexte" xfId="607" builtinId="8" hidden="1"/>
    <cellStyle name="Lien hypertexte" xfId="197" builtinId="8" hidden="1"/>
    <cellStyle name="Lien hypertexte" xfId="85" builtinId="8" hidden="1"/>
    <cellStyle name="Lien hypertexte" xfId="129" builtinId="8" hidden="1"/>
    <cellStyle name="Lien hypertexte" xfId="309" builtinId="8" hidden="1"/>
    <cellStyle name="Lien hypertexte" xfId="383" builtinId="8" hidden="1"/>
    <cellStyle name="Lien hypertexte" xfId="155" builtinId="8" hidden="1"/>
    <cellStyle name="Lien hypertexte" xfId="307" builtinId="8" hidden="1"/>
    <cellStyle name="Lien hypertexte" xfId="127" builtinId="8" hidden="1"/>
    <cellStyle name="Lien hypertexte" xfId="465" builtinId="8" hidden="1"/>
    <cellStyle name="Lien hypertexte" xfId="405" builtinId="8" hidden="1"/>
    <cellStyle name="Lien hypertexte" xfId="69" builtinId="8" hidden="1"/>
    <cellStyle name="Lien hypertexte" xfId="395" builtinId="8" hidden="1"/>
    <cellStyle name="Lien hypertexte" xfId="695" builtinId="8" hidden="1"/>
    <cellStyle name="Lien hypertexte" xfId="343" builtinId="8" hidden="1"/>
    <cellStyle name="Lien hypertexte" xfId="623" builtinId="8" hidden="1"/>
    <cellStyle name="Lien hypertexte" xfId="501" builtinId="8" hidden="1"/>
    <cellStyle name="Lien hypertexte" xfId="519" builtinId="8" hidden="1"/>
    <cellStyle name="Lien hypertexte" xfId="89" builtinId="8" hidden="1"/>
    <cellStyle name="Lien hypertexte" xfId="439" builtinId="8" hidden="1"/>
    <cellStyle name="Lien hypertexte" xfId="111" builtinId="8" hidden="1"/>
    <cellStyle name="Lien hypertexte" xfId="447" builtinId="8" hidden="1"/>
    <cellStyle name="Lien hypertexte" xfId="597" builtinId="8" hidden="1"/>
    <cellStyle name="Lien hypertexte" xfId="453" builtinId="8" hidden="1"/>
    <cellStyle name="Lien hypertexte" xfId="203" builtinId="8" hidden="1"/>
    <cellStyle name="Lien hypertexte" xfId="463" builtinId="8" hidden="1"/>
    <cellStyle name="Lien hypertexte" xfId="37" builtinId="8" hidden="1"/>
    <cellStyle name="Lien hypertexte" xfId="373" builtinId="8" hidden="1"/>
    <cellStyle name="Lien hypertexte" xfId="579" builtinId="8" hidden="1"/>
    <cellStyle name="Lien hypertexte" xfId="671" builtinId="8" hidden="1"/>
    <cellStyle name="Lien hypertexte" xfId="149" builtinId="8" hidden="1"/>
    <cellStyle name="Lien hypertexte" xfId="531" builtinId="8" hidden="1"/>
    <cellStyle name="Lien hypertexte" xfId="663" builtinId="8" hidden="1"/>
    <cellStyle name="Lien hypertexte" xfId="433" builtinId="8" hidden="1"/>
    <cellStyle name="Lien hypertexte" xfId="539" builtinId="8" hidden="1"/>
    <cellStyle name="Lien hypertexte" xfId="221" builtinId="8" hidden="1"/>
    <cellStyle name="Lien hypertexte" xfId="399" builtinId="8" hidden="1"/>
    <cellStyle name="Lien hypertexte" xfId="413" builtinId="8" hidden="1"/>
    <cellStyle name="Lien hypertexte" xfId="653" builtinId="8" hidden="1"/>
    <cellStyle name="Lien hypertexte" xfId="687" builtinId="8" hidden="1"/>
    <cellStyle name="Lien hypertexte" xfId="241" builtinId="8" hidden="1"/>
    <cellStyle name="Lien hypertexte" xfId="109" builtinId="8" hidden="1"/>
    <cellStyle name="Lien hypertexte" xfId="173" builtinId="8" hidden="1"/>
    <cellStyle name="Lien hypertexte" xfId="339" builtinId="8" hidden="1"/>
    <cellStyle name="Lien hypertexte" xfId="177" builtinId="8" hidden="1"/>
    <cellStyle name="Lien hypertexte" xfId="599" builtinId="8" hidden="1"/>
    <cellStyle name="Lien hypertexte" xfId="291" builtinId="8" hidden="1"/>
    <cellStyle name="Lien hypertexte" xfId="217" builtinId="8" hidden="1"/>
    <cellStyle name="Lien hypertexte" xfId="491" builtinId="8" hidden="1"/>
    <cellStyle name="Lien hypertexte" xfId="613" builtinId="8" hidden="1"/>
    <cellStyle name="Lien hypertexte" xfId="179" builtinId="8" hidden="1"/>
    <cellStyle name="Lien hypertexte" xfId="145" builtinId="8" hidden="1"/>
    <cellStyle name="Lien hypertexte" xfId="195" builtinId="8" hidden="1"/>
    <cellStyle name="Lien hypertexte" xfId="247" builtinId="8" hidden="1"/>
    <cellStyle name="Lien hypertexte" xfId="55" builtinId="8" hidden="1"/>
    <cellStyle name="Lien hypertexte" xfId="135" builtinId="8" hidden="1"/>
    <cellStyle name="Lien hypertexte" xfId="481" builtinId="8" hidden="1"/>
    <cellStyle name="Lien hypertexte" xfId="191" builtinId="8" hidden="1"/>
    <cellStyle name="Lien hypertexte" xfId="167" builtinId="8" hidden="1"/>
    <cellStyle name="Lien hypertexte" xfId="427" builtinId="8" hidden="1"/>
    <cellStyle name="Lien hypertexte" xfId="647" builtinId="8" hidden="1"/>
    <cellStyle name="Lien hypertexte" xfId="517" builtinId="8" hidden="1"/>
    <cellStyle name="Lien hypertexte" xfId="327" builtinId="8" hidden="1"/>
    <cellStyle name="Lien hypertexte" xfId="107" builtinId="8" hidden="1"/>
    <cellStyle name="Lien hypertexte" xfId="87" builtinId="8" hidden="1"/>
    <cellStyle name="Lien hypertexte" xfId="693" builtinId="8" hidden="1"/>
    <cellStyle name="Lien hypertexte" xfId="311" builtinId="8" hidden="1"/>
    <cellStyle name="Lien hypertexte" xfId="79" builtinId="8" hidden="1"/>
    <cellStyle name="Lien hypertexte" xfId="661" builtinId="8" hidden="1"/>
    <cellStyle name="Lien hypertexte" xfId="633" builtinId="8" hidden="1"/>
    <cellStyle name="Lien hypertexte" xfId="269" builtinId="8" hidden="1"/>
    <cellStyle name="Lien hypertexte" xfId="681" builtinId="8" hidden="1"/>
    <cellStyle name="Lien hypertexte" xfId="479" builtinId="8" hidden="1"/>
    <cellStyle name="Lien hypertexte" xfId="617" builtinId="8" hidden="1"/>
    <cellStyle name="Lien hypertexte" xfId="591" builtinId="8" hidden="1"/>
    <cellStyle name="Lien hypertexte" xfId="49" builtinId="8" hidden="1"/>
    <cellStyle name="Lien hypertexte" xfId="411" builtinId="8" hidden="1"/>
    <cellStyle name="Lien hypertexte" xfId="643" builtinId="8" hidden="1"/>
    <cellStyle name="Lien hypertexte" xfId="473" builtinId="8" hidden="1"/>
    <cellStyle name="Lien hypertexte" xfId="251" builtinId="8" hidden="1"/>
    <cellStyle name="Lien hypertexte" xfId="359" builtinId="8" hidden="1"/>
    <cellStyle name="Lien hypertexte" xfId="611" builtinId="8" hidden="1"/>
    <cellStyle name="Lien hypertexte" xfId="1" builtinId="8" hidden="1"/>
    <cellStyle name="Lien hypertexte" xfId="115" builtinId="8" hidden="1"/>
    <cellStyle name="Lien hypertexte" xfId="443" builtinId="8" hidden="1"/>
    <cellStyle name="Lien hypertexte" xfId="641" builtinId="8" hidden="1"/>
    <cellStyle name="Lien hypertexte" xfId="389" builtinId="8" hidden="1"/>
    <cellStyle name="Lien hypertexte" xfId="133" builtinId="8" hidden="1"/>
    <cellStyle name="Lien hypertexte" xfId="185" builtinId="8" hidden="1"/>
    <cellStyle name="Lien hypertexte" xfId="75" builtinId="8" hidden="1"/>
    <cellStyle name="Lien hypertexte" xfId="567" builtinId="8" hidden="1"/>
    <cellStyle name="Lien hypertexte" xfId="595" builtinId="8" hidden="1"/>
    <cellStyle name="Lien hypertexte" xfId="475" builtinId="8" hidden="1"/>
    <cellStyle name="Lien hypertexte" xfId="371" builtinId="8" hidden="1"/>
    <cellStyle name="Lien hypertexte" xfId="187" builtinId="8" hidden="1"/>
    <cellStyle name="Lien hypertexte" xfId="239" builtinId="8" hidden="1"/>
    <cellStyle name="Lien hypertexte" xfId="649" builtinId="8" hidden="1"/>
    <cellStyle name="Lien hypertexte" xfId="117" builtinId="8" hidden="1"/>
    <cellStyle name="Lien hypertexte" xfId="235" builtinId="8" hidden="1"/>
    <cellStyle name="Lien hypertexte" xfId="267" builtinId="8" hidden="1"/>
    <cellStyle name="Lien hypertexte" xfId="507" builtinId="8" hidden="1"/>
    <cellStyle name="Lien hypertexte" xfId="293" builtinId="8" hidden="1"/>
    <cellStyle name="Lien hypertexte" xfId="361" builtinId="8" hidden="1"/>
    <cellStyle name="Lien hypertexte" xfId="103" builtinId="8" hidden="1"/>
    <cellStyle name="Lien hypertexte" xfId="551" builtinId="8" hidden="1"/>
    <cellStyle name="Lien hypertexte" xfId="131" builtinId="8" hidden="1"/>
    <cellStyle name="Lien hypertexte" xfId="123" builtinId="8" hidden="1"/>
    <cellStyle name="Lien hypertexte" xfId="53" builtinId="8" hidden="1"/>
    <cellStyle name="Lien hypertexte" xfId="255" builtinId="8" hidden="1"/>
    <cellStyle name="Lien hypertexte" xfId="71" builtinId="8" hidden="1"/>
    <cellStyle name="Lien hypertexte" xfId="391" builtinId="8" hidden="1"/>
    <cellStyle name="Lien hypertexte" xfId="689" builtinId="8" hidden="1"/>
    <cellStyle name="Lien hypertexte" xfId="151" builtinId="8" hidden="1"/>
    <cellStyle name="Lien hypertexte" xfId="323" builtinId="8" hidden="1"/>
    <cellStyle name="Lien hypertexte" xfId="393" builtinId="8" hidden="1"/>
    <cellStyle name="Lien hypertexte" xfId="119" builtinId="8" hidden="1"/>
    <cellStyle name="Lien hypertexte" xfId="571" builtinId="8" hidden="1"/>
    <cellStyle name="Lien hypertexte" xfId="441" builtinId="8" hidden="1"/>
    <cellStyle name="Lien hypertexte" xfId="219" builtinId="8" hidden="1"/>
    <cellStyle name="Lien hypertexte" xfId="609" builtinId="8" hidden="1"/>
    <cellStyle name="Lien hypertexte" xfId="29" builtinId="8" hidden="1"/>
    <cellStyle name="Lien hypertexte" xfId="81" builtinId="8" hidden="1"/>
    <cellStyle name="Lien hypertexte" xfId="97" builtinId="8" hidden="1"/>
    <cellStyle name="Lien hypertexte" xfId="369" builtinId="8" hidden="1"/>
    <cellStyle name="Lien hypertexte" xfId="315" builtinId="8" hidden="1"/>
    <cellStyle name="Lien hypertexte" xfId="277" builtinId="8" hidden="1"/>
    <cellStyle name="Lien hypertexte" xfId="625" builtinId="8" hidden="1"/>
    <cellStyle name="Lien hypertexte" xfId="363" builtinId="8" hidden="1"/>
    <cellStyle name="Lien hypertexte" xfId="483" builtinId="8" hidden="1"/>
    <cellStyle name="Lien hypertexte" xfId="697" builtinId="8" hidden="1"/>
    <cellStyle name="Lien hypertexte" xfId="627" builtinId="8" hidden="1"/>
    <cellStyle name="Lien hypertexte" xfId="15" builtinId="8" hidden="1"/>
    <cellStyle name="Lien hypertexte" xfId="635" builtinId="8" hidden="1"/>
    <cellStyle name="Lien hypertexte" xfId="223" builtinId="8" hidden="1"/>
    <cellStyle name="Lien hypertexte" xfId="629" builtinId="8" hidden="1"/>
    <cellStyle name="Lien hypertexte" xfId="521" builtinId="8" hidden="1"/>
    <cellStyle name="Lien hypertexte" xfId="621" builtinId="8" hidden="1"/>
    <cellStyle name="Lien hypertexte" xfId="17" builtinId="8" hidden="1"/>
    <cellStyle name="Lien hypertexte" xfId="93" builtinId="8" hidden="1"/>
    <cellStyle name="Lien hypertexte" xfId="555" builtinId="8" hidden="1"/>
    <cellStyle name="Lien hypertexte" xfId="605" builtinId="8" hidden="1"/>
    <cellStyle name="Lien hypertexte" xfId="169" builtinId="8" hidden="1"/>
    <cellStyle name="Lien hypertexte" xfId="603" builtinId="8" hidden="1"/>
    <cellStyle name="Lien hypertexte" xfId="243" builtinId="8" hidden="1"/>
    <cellStyle name="Lien hypertexte" xfId="589" builtinId="8" hidden="1"/>
    <cellStyle name="Lien hypertexte" xfId="329" builtinId="8" hidden="1"/>
    <cellStyle name="Lien hypertexte" xfId="581" builtinId="8" hidden="1"/>
    <cellStyle name="Lien hypertexte" xfId="321" builtinId="8" hidden="1"/>
    <cellStyle name="Lien hypertexte" xfId="573" builtinId="8" hidden="1"/>
    <cellStyle name="Lien hypertexte" xfId="313" builtinId="8" hidden="1"/>
    <cellStyle name="Lien hypertexte" xfId="565" builtinId="8" hidden="1"/>
    <cellStyle name="Lien hypertexte" xfId="525" builtinId="8" hidden="1"/>
    <cellStyle name="Lien hypertexte" xfId="557" builtinId="8" hidden="1"/>
    <cellStyle name="Lien hypertexte" xfId="459" builtinId="8" hidden="1"/>
    <cellStyle name="Lien hypertexte" xfId="549" builtinId="8" hidden="1"/>
    <cellStyle name="Lien hypertexte" xfId="289" builtinId="8" hidden="1"/>
    <cellStyle name="Lien hypertexte" xfId="541" builtinId="8" hidden="1"/>
    <cellStyle name="Lien hypertexte" xfId="281" builtinId="8" hidden="1"/>
    <cellStyle name="Lien hypertexte" xfId="209" builtinId="8" hidden="1"/>
    <cellStyle name="Lien hypertexte" xfId="139" builtinId="8" hidden="1"/>
    <cellStyle name="Lien hypertexte" xfId="381" builtinId="8" hidden="1"/>
    <cellStyle name="Lien hypertexte" xfId="299" builtinId="8" hidden="1"/>
    <cellStyle name="Lien hypertexte" xfId="403" builtinId="8" hidden="1"/>
    <cellStyle name="Lien hypertexte" xfId="333" builtinId="8" hidden="1"/>
    <cellStyle name="Lien hypertexte" xfId="509" builtinId="8" hidden="1"/>
    <cellStyle name="Lien hypertexte" xfId="407" builtinId="8" hidden="1"/>
    <cellStyle name="Lien hypertexte" xfId="285" builtinId="8" hidden="1"/>
    <cellStyle name="Lien hypertexte" xfId="657" builtinId="8" hidden="1"/>
    <cellStyle name="Lien hypertexte" xfId="685" builtinId="8" hidden="1"/>
    <cellStyle name="Lien hypertexte" xfId="237" builtinId="8" hidden="1"/>
    <cellStyle name="Lien hypertexte" xfId="99" builtinId="8" hidden="1"/>
    <cellStyle name="Lien hypertexte" xfId="423" builtinId="8" hidden="1"/>
    <cellStyle name="Lien hypertexte" xfId="477" builtinId="8" hidden="1"/>
    <cellStyle name="Lien hypertexte" xfId="341" builtinId="8" hidden="1"/>
    <cellStyle name="Lien hypertexte" xfId="165" builtinId="8" hidden="1"/>
    <cellStyle name="Lien hypertexte" xfId="253" builtinId="8" hidden="1"/>
    <cellStyle name="Lien hypertexte" xfId="461" builtinId="8" hidden="1"/>
    <cellStyle name="Lien hypertexte" xfId="95" builtinId="8" hidden="1"/>
    <cellStyle name="Lien hypertexte" xfId="511" builtinId="8" hidden="1"/>
    <cellStyle name="Lien hypertexte" xfId="409" builtinId="8" hidden="1"/>
    <cellStyle name="Lien hypertexte" xfId="445" builtinId="8" hidden="1"/>
    <cellStyle name="Lien hypertexte" xfId="379" builtinId="8" hidden="1"/>
    <cellStyle name="Lien hypertexte" xfId="651" builtinId="8" hidden="1"/>
    <cellStyle name="Lien hypertexte" xfId="367" builtinId="8" hidden="1"/>
    <cellStyle name="Lien hypertexte" xfId="429" builtinId="8" hidden="1"/>
    <cellStyle name="Lien hypertexte" xfId="263" builtinId="8" hidden="1"/>
    <cellStyle name="Lien hypertexte" xfId="207" builtinId="8" hidden="1"/>
    <cellStyle name="Lien hypertexte" xfId="547" builtinId="8" hidden="1"/>
    <cellStyle name="Lien hypertexte" xfId="141" builtinId="8" hidden="1"/>
    <cellStyle name="Lien hypertexte" xfId="677" builtinId="8" hidden="1"/>
    <cellStyle name="Lien hypertexte" xfId="11" builtinId="8" hidden="1"/>
    <cellStyle name="Lien hypertexte" xfId="645" builtinId="8" hidden="1"/>
    <cellStyle name="Lien hypertexte" xfId="19" builtinId="8" hidden="1"/>
    <cellStyle name="Lien hypertexte" xfId="51" builtinId="8" hidden="1"/>
    <cellStyle name="Lien hypertexte" xfId="163" builtinId="8" hidden="1"/>
    <cellStyle name="Lien hypertexte" xfId="419" builtinId="8" hidden="1"/>
    <cellStyle name="Lien hypertexte" xfId="65" builtinId="8" hidden="1"/>
    <cellStyle name="Lien hypertexte" xfId="57" builtinId="8" hidden="1"/>
    <cellStyle name="Lien hypertexte" xfId="469" builtinId="8" hidden="1"/>
    <cellStyle name="Lien hypertexte" xfId="113" builtinId="8" hidden="1"/>
    <cellStyle name="Lien hypertexte" xfId="259" builtinId="8" hidden="1"/>
    <cellStyle name="Lien hypertexte" xfId="499" builtinId="8" hidden="1"/>
    <cellStyle name="Lien hypertexte" xfId="227" builtinId="8" hidden="1"/>
    <cellStyle name="Lien hypertexte" xfId="157" builtinId="8" hidden="1"/>
    <cellStyle name="Lien hypertexte" xfId="659" builtinId="8" hidden="1"/>
    <cellStyle name="Lien hypertexte" xfId="493" builtinId="8" hidden="1"/>
    <cellStyle name="Lien hypertexte" xfId="45" builtinId="8" hidden="1"/>
    <cellStyle name="Lien hypertexte" xfId="529" builtinId="8" hidden="1"/>
    <cellStyle name="Lien hypertexte" xfId="257" builtinId="8" hidden="1"/>
    <cellStyle name="Lien hypertexte" xfId="355" builtinId="8" hidden="1"/>
    <cellStyle name="Lien hypertexte" xfId="325" builtinId="8" hidden="1"/>
    <cellStyle name="Lien hypertexte" xfId="305" builtinId="8" hidden="1"/>
    <cellStyle name="Lien hypertexte" xfId="317" builtinId="8" hidden="1"/>
    <cellStyle name="Lien hypertexte" xfId="559" builtinId="8" hidden="1"/>
    <cellStyle name="Lien hypertexte" xfId="353" builtinId="8" hidden="1"/>
    <cellStyle name="Lien hypertexte" xfId="675" builtinId="8" hidden="1"/>
    <cellStyle name="Lien hypertexte" xfId="421" builtinId="8" hidden="1"/>
    <cellStyle name="Lien hypertexte" xfId="401" builtinId="8" hidden="1"/>
    <cellStyle name="Lien hypertexte" xfId="31" builtinId="8" hidden="1"/>
    <cellStyle name="Lien hypertexte" xfId="245" builtinId="8" hidden="1"/>
    <cellStyle name="Lien hypertexte" xfId="449" builtinId="8" hidden="1"/>
    <cellStyle name="Lien hypertexte" xfId="561" builtinId="8" hidden="1"/>
    <cellStyle name="Lien hypertexte" xfId="271" builtinId="8" hidden="1"/>
    <cellStyle name="Lien hypertexte" xfId="497" builtinId="8" hidden="1"/>
    <cellStyle name="Lien hypertexte" xfId="425" builtinId="8" hidden="1"/>
    <cellStyle name="Lien hypertexte" xfId="43" builtinId="8" hidden="1"/>
    <cellStyle name="Lien hypertexte" xfId="471" builtinId="8" hidden="1"/>
    <cellStyle name="Lien hypertexte" xfId="335" builtinId="8" hidden="1"/>
    <cellStyle name="Lien hypertexte" xfId="575" builtinId="8" hidden="1"/>
    <cellStyle name="Lien hypertexte" xfId="587" builtinId="8" hidden="1"/>
    <cellStyle name="Lien hypertexte" xfId="171" builtinId="8" hidden="1"/>
    <cellStyle name="Lien hypertexte" xfId="553" builtinId="8" hidden="1"/>
    <cellStyle name="Lien hypertexte" xfId="631" builtinId="8" hidden="1"/>
    <cellStyle name="Lien hypertexte" xfId="615" builtinId="8" hidden="1"/>
    <cellStyle name="Lien hypertexte" xfId="385" builtinId="8" hidden="1"/>
    <cellStyle name="Lien hypertexte" xfId="583" builtinId="8" hidden="1"/>
    <cellStyle name="Lien hypertexte" xfId="105" builtinId="8" hidden="1"/>
    <cellStyle name="Lien hypertexte" xfId="215" builtinId="8" hidden="1"/>
    <cellStyle name="Lien hypertexte" xfId="535" builtinId="8" hidden="1"/>
    <cellStyle name="Lien hypertexte" xfId="585" builtinId="8" hidden="1"/>
    <cellStyle name="Lien hypertexte" xfId="485" builtinId="8" hidden="1"/>
    <cellStyle name="Lien hypertexte" xfId="487" builtinId="8" hidden="1"/>
    <cellStyle name="Lien hypertexte" xfId="143" builtinId="8" hidden="1"/>
    <cellStyle name="Lien hypertexte" xfId="415" builtinId="8" hidden="1"/>
    <cellStyle name="Lien hypertexte" xfId="189" builtinId="8" hidden="1"/>
    <cellStyle name="Lien hypertexte" xfId="3" builtinId="8" hidden="1"/>
    <cellStyle name="Lien hypertexte" xfId="161" builtinId="8" hidden="1"/>
    <cellStyle name="Lien hypertexte" xfId="175" builtinId="8" hidden="1"/>
    <cellStyle name="Lien hypertexte" xfId="225" builtinId="8" hidden="1"/>
    <cellStyle name="Lien hypertexte" xfId="231" builtinId="8" hidden="1"/>
    <cellStyle name="Lien hypertexte" xfId="673" builtinId="8" hidden="1"/>
    <cellStyle name="Lien hypertexte" xfId="249" builtinId="8" hidden="1"/>
    <cellStyle name="Lien hypertexte" xfId="351" builtinId="8" hidden="1"/>
    <cellStyle name="Lien hypertexte" xfId="9" builtinId="8" hidden="1"/>
    <cellStyle name="Lien hypertexte" xfId="543" builtinId="8" hidden="1"/>
    <cellStyle name="Lien hypertexte" xfId="47" builtinId="8" hidden="1"/>
    <cellStyle name="Lien hypertexte" xfId="577" builtinId="8" hidden="1"/>
    <cellStyle name="Lien hypertexte" xfId="679" builtinId="8" hidden="1"/>
    <cellStyle name="Lien hypertexte" xfId="13" builtinId="8" hidden="1"/>
    <cellStyle name="Lien hypertexte" xfId="61" builtinId="8" hidden="1"/>
    <cellStyle name="Lien hypertexte" xfId="125" builtinId="8" hidden="1"/>
    <cellStyle name="Lien hypertexte" xfId="319" builtinId="8" hidden="1"/>
    <cellStyle name="Lien hypertexte" xfId="365" builtinId="8" hidden="1"/>
    <cellStyle name="Lien hypertexte" xfId="261" builtinId="8" hidden="1"/>
    <cellStyle name="Lien hypertexte" xfId="73" builtinId="8" hidden="1"/>
    <cellStyle name="Lien hypertexte" xfId="193" builtinId="8" hidden="1"/>
    <cellStyle name="Lien hypertexte" xfId="503" builtinId="8" hidden="1"/>
    <cellStyle name="Lien hypertexte" xfId="489" builtinId="8" hidden="1"/>
    <cellStyle name="Lien hypertexte" xfId="435" builtinId="8" hidden="1"/>
    <cellStyle name="Lien hypertexte" xfId="397" builtinId="8" hidden="1"/>
    <cellStyle name="Lien hypertexte" xfId="665" builtinId="8" hidden="1"/>
    <cellStyle name="Lien hypertexte" xfId="67" builtinId="8" hidden="1"/>
    <cellStyle name="Lien hypertexte" xfId="331" builtinId="8" hidden="1"/>
    <cellStyle name="Lien hypertexte" xfId="337" builtinId="8" hidden="1"/>
    <cellStyle name="Lien hypertexte" xfId="303" builtinId="8" hidden="1"/>
    <cellStyle name="Lien hypertexte" xfId="23" builtinId="8" hidden="1"/>
    <cellStyle name="Lien hypertexte visité" xfId="430" builtinId="9" hidden="1"/>
    <cellStyle name="Lien hypertexte visité" xfId="92" builtinId="9" hidden="1"/>
    <cellStyle name="Lien hypertexte visité" xfId="94" builtinId="9" hidden="1"/>
    <cellStyle name="Lien hypertexte visité" xfId="438" builtinId="9" hidden="1"/>
    <cellStyle name="Lien hypertexte visité" xfId="500" builtinId="9" hidden="1"/>
    <cellStyle name="Lien hypertexte visité" xfId="44" builtinId="9" hidden="1"/>
    <cellStyle name="Lien hypertexte visité" xfId="116" builtinId="9" hidden="1"/>
    <cellStyle name="Lien hypertexte visité" xfId="6" builtinId="9" hidden="1"/>
    <cellStyle name="Lien hypertexte visité" xfId="22" builtinId="9" hidden="1"/>
    <cellStyle name="Lien hypertexte visité" xfId="468" builtinId="9" hidden="1"/>
    <cellStyle name="Lien hypertexte visité" xfId="694" builtinId="9" hidden="1"/>
    <cellStyle name="Lien hypertexte visité" xfId="560" builtinId="9" hidden="1"/>
    <cellStyle name="Lien hypertexte visité" xfId="262" builtinId="9" hidden="1"/>
    <cellStyle name="Lien hypertexte visité" xfId="180" builtinId="9" hidden="1"/>
    <cellStyle name="Lien hypertexte visité" xfId="54" builtinId="9" hidden="1"/>
    <cellStyle name="Lien hypertexte visité" xfId="254" builtinId="9" hidden="1"/>
    <cellStyle name="Lien hypertexte visité" xfId="98" builtinId="9" hidden="1"/>
    <cellStyle name="Lien hypertexte visité" xfId="352" builtinId="9" hidden="1"/>
    <cellStyle name="Lien hypertexte visité" xfId="476" builtinId="9" hidden="1"/>
    <cellStyle name="Lien hypertexte visité" xfId="182" builtinId="9" hidden="1"/>
    <cellStyle name="Lien hypertexte visité" xfId="42" builtinId="9" hidden="1"/>
    <cellStyle name="Lien hypertexte visité" xfId="34" builtinId="9" hidden="1"/>
    <cellStyle name="Lien hypertexte visité" xfId="456" builtinId="9" hidden="1"/>
    <cellStyle name="Lien hypertexte visité" xfId="124" builtinId="9" hidden="1"/>
    <cellStyle name="Lien hypertexte visité" xfId="170" builtinId="9" hidden="1"/>
    <cellStyle name="Lien hypertexte visité" xfId="102" builtinId="9" hidden="1"/>
    <cellStyle name="Lien hypertexte visité" xfId="618" builtinId="9" hidden="1"/>
    <cellStyle name="Lien hypertexte visité" xfId="76" builtinId="9" hidden="1"/>
    <cellStyle name="Lien hypertexte visité" xfId="226" builtinId="9" hidden="1"/>
    <cellStyle name="Lien hypertexte visité" xfId="158" builtinId="9" hidden="1"/>
    <cellStyle name="Lien hypertexte visité" xfId="216" builtinId="9" hidden="1"/>
    <cellStyle name="Lien hypertexte visité" xfId="374" builtinId="9" hidden="1"/>
    <cellStyle name="Lien hypertexte visité" xfId="28" builtinId="9" hidden="1"/>
    <cellStyle name="Lien hypertexte visité" xfId="542" builtinId="9" hidden="1"/>
    <cellStyle name="Lien hypertexte visité" xfId="90" builtinId="9" hidden="1"/>
    <cellStyle name="Lien hypertexte visité" xfId="108" builtinId="9" hidden="1"/>
    <cellStyle name="Lien hypertexte visité" xfId="466" builtinId="9" hidden="1"/>
    <cellStyle name="Lien hypertexte visité" xfId="160" builtinId="9" hidden="1"/>
    <cellStyle name="Lien hypertexte visité" xfId="188" builtinId="9" hidden="1"/>
    <cellStyle name="Lien hypertexte visité" xfId="380" builtinId="9" hidden="1"/>
    <cellStyle name="Lien hypertexte visité" xfId="594" builtinId="9" hidden="1"/>
    <cellStyle name="Lien hypertexte visité" xfId="2" builtinId="9" hidden="1"/>
    <cellStyle name="Lien hypertexte visité" xfId="46" builtinId="9" hidden="1"/>
    <cellStyle name="Lien hypertexte visité" xfId="16" builtinId="9" hidden="1"/>
    <cellStyle name="Lien hypertexte visité" xfId="572" builtinId="9" hidden="1"/>
    <cellStyle name="Lien hypertexte visité" xfId="294" builtinId="9" hidden="1"/>
    <cellStyle name="Lien hypertexte visité" xfId="300" builtinId="9" hidden="1"/>
    <cellStyle name="Lien hypertexte visité" xfId="538" builtinId="9" hidden="1"/>
    <cellStyle name="Lien hypertexte visité" xfId="278" builtinId="9" hidden="1"/>
    <cellStyle name="Lien hypertexte visité" xfId="342" builtinId="9" hidden="1"/>
    <cellStyle name="Lien hypertexte visité" xfId="220" builtinId="9" hidden="1"/>
    <cellStyle name="Lien hypertexte visité" xfId="672" builtinId="9" hidden="1"/>
    <cellStyle name="Lien hypertexte visité" xfId="14" builtinId="9" hidden="1"/>
    <cellStyle name="Lien hypertexte visité" xfId="358" builtinId="9" hidden="1"/>
    <cellStyle name="Lien hypertexte visité" xfId="166" builtinId="9" hidden="1"/>
    <cellStyle name="Lien hypertexte visité" xfId="184" builtinId="9" hidden="1"/>
    <cellStyle name="Lien hypertexte visité" xfId="84" builtinId="9" hidden="1"/>
    <cellStyle name="Lien hypertexte visité" xfId="198" builtinId="9" hidden="1"/>
    <cellStyle name="Lien hypertexte visité" xfId="512" builtinId="9" hidden="1"/>
    <cellStyle name="Lien hypertexte visité" xfId="244" builtinId="9" hidden="1"/>
    <cellStyle name="Lien hypertexte visité" xfId="4" builtinId="9" hidden="1"/>
    <cellStyle name="Lien hypertexte visité" xfId="60" builtinId="9" hidden="1"/>
    <cellStyle name="Lien hypertexte visité" xfId="634" builtinId="9" hidden="1"/>
    <cellStyle name="Lien hypertexte visité" xfId="330" builtinId="9" hidden="1"/>
    <cellStyle name="Lien hypertexte visité" xfId="636" builtinId="9" hidden="1"/>
    <cellStyle name="Lien hypertexte visité" xfId="524" builtinId="9" hidden="1"/>
    <cellStyle name="Lien hypertexte visité" xfId="386" builtinId="9" hidden="1"/>
    <cellStyle name="Lien hypertexte visité" xfId="454" builtinId="9" hidden="1"/>
    <cellStyle name="Lien hypertexte visité" xfId="70" builtinId="9" hidden="1"/>
    <cellStyle name="Lien hypertexte visité" xfId="676" builtinId="9" hidden="1"/>
    <cellStyle name="Lien hypertexte visité" xfId="448" builtinId="9" hidden="1"/>
    <cellStyle name="Lien hypertexte visité" xfId="114" builtinId="9" hidden="1"/>
    <cellStyle name="Lien hypertexte visité" xfId="186" builtinId="9" hidden="1"/>
    <cellStyle name="Lien hypertexte visité" xfId="284" builtinId="9" hidden="1"/>
    <cellStyle name="Lien hypertexte visité" xfId="470" builtinId="9" hidden="1"/>
    <cellStyle name="Lien hypertexte visité" xfId="420" builtinId="9" hidden="1"/>
    <cellStyle name="Lien hypertexte visité" xfId="50" builtinId="9" hidden="1"/>
    <cellStyle name="Lien hypertexte visité" xfId="86" builtinId="9" hidden="1"/>
    <cellStyle name="Lien hypertexte visité" xfId="126" builtinId="9" hidden="1"/>
    <cellStyle name="Lien hypertexte visité" xfId="12" builtinId="9" hidden="1"/>
    <cellStyle name="Lien hypertexte visité" xfId="494" builtinId="9" hidden="1"/>
    <cellStyle name="Lien hypertexte visité" xfId="52" builtinId="9" hidden="1"/>
    <cellStyle name="Lien hypertexte visité" xfId="382" builtinId="9" hidden="1"/>
    <cellStyle name="Lien hypertexte visité" xfId="178" builtinId="9" hidden="1"/>
    <cellStyle name="Lien hypertexte visité" xfId="558" builtinId="9" hidden="1"/>
    <cellStyle name="Lien hypertexte visité" xfId="472" builtinId="9" hidden="1"/>
    <cellStyle name="Lien hypertexte visité" xfId="146" builtinId="9" hidden="1"/>
    <cellStyle name="Lien hypertexte visité" xfId="700" builtinId="9" hidden="1"/>
    <cellStyle name="Lien hypertexte visité" xfId="652" builtinId="9" hidden="1"/>
    <cellStyle name="Lien hypertexte visité" xfId="402" builtinId="9" hidden="1"/>
    <cellStyle name="Lien hypertexte visité" xfId="446" builtinId="9" hidden="1"/>
    <cellStyle name="Lien hypertexte visité" xfId="206" builtinId="9" hidden="1"/>
    <cellStyle name="Lien hypertexte visité" xfId="362" builtinId="9" hidden="1"/>
    <cellStyle name="Lien hypertexte visité" xfId="194" builtinId="9" hidden="1"/>
    <cellStyle name="Lien hypertexte visité" xfId="240" builtinId="9" hidden="1"/>
    <cellStyle name="Lien hypertexte visité" xfId="354" builtinId="9" hidden="1"/>
    <cellStyle name="Lien hypertexte visité" xfId="544" builtinId="9" hidden="1"/>
    <cellStyle name="Lien hypertexte visité" xfId="210" builtinId="9" hidden="1"/>
    <cellStyle name="Lien hypertexte visité" xfId="580" builtinId="9" hidden="1"/>
    <cellStyle name="Lien hypertexte visité" xfId="18" builtinId="9" hidden="1"/>
    <cellStyle name="Lien hypertexte visité" xfId="74" builtinId="9" hidden="1"/>
    <cellStyle name="Lien hypertexte visité" xfId="654" builtinId="9" hidden="1"/>
    <cellStyle name="Lien hypertexte visité" xfId="104" builtinId="9" hidden="1"/>
    <cellStyle name="Lien hypertexte visité" xfId="598" builtinId="9" hidden="1"/>
    <cellStyle name="Lien hypertexte visité" xfId="290" builtinId="9" hidden="1"/>
    <cellStyle name="Lien hypertexte visité" xfId="384" builtinId="9" hidden="1"/>
    <cellStyle name="Lien hypertexte visité" xfId="238" builtinId="9" hidden="1"/>
    <cellStyle name="Lien hypertexte visité" xfId="530" builtinId="9" hidden="1"/>
    <cellStyle name="Lien hypertexte visité" xfId="202" builtinId="9" hidden="1"/>
    <cellStyle name="Lien hypertexte visité" xfId="190" builtinId="9" hidden="1"/>
    <cellStyle name="Lien hypertexte visité" xfId="482" builtinId="9" hidden="1"/>
    <cellStyle name="Lien hypertexte visité" xfId="168" builtinId="9" hidden="1"/>
    <cellStyle name="Lien hypertexte visité" xfId="20" builtinId="9" hidden="1"/>
    <cellStyle name="Lien hypertexte visité" xfId="366" builtinId="9" hidden="1"/>
    <cellStyle name="Lien hypertexte visité" xfId="138" builtinId="9" hidden="1"/>
    <cellStyle name="Lien hypertexte visité" xfId="620" builtinId="9" hidden="1"/>
    <cellStyle name="Lien hypertexte visité" xfId="346" builtinId="9" hidden="1"/>
    <cellStyle name="Lien hypertexte visité" xfId="464" builtinId="9" hidden="1"/>
    <cellStyle name="Lien hypertexte visité" xfId="258" builtinId="9" hidden="1"/>
    <cellStyle name="Lien hypertexte visité" xfId="370" builtinId="9" hidden="1"/>
    <cellStyle name="Lien hypertexte visité" xfId="350" builtinId="9" hidden="1"/>
    <cellStyle name="Lien hypertexte visité" xfId="132" builtinId="9" hidden="1"/>
    <cellStyle name="Lien hypertexte visité" xfId="436" builtinId="9" hidden="1"/>
    <cellStyle name="Lien hypertexte visité" xfId="414" builtinId="9" hidden="1"/>
    <cellStyle name="Lien hypertexte visité" xfId="562" builtinId="9" hidden="1"/>
    <cellStyle name="Lien hypertexte visité" xfId="242" builtinId="9" hidden="1"/>
    <cellStyle name="Lien hypertexte visité" xfId="62" builtinId="9" hidden="1"/>
    <cellStyle name="Lien hypertexte visité" xfId="88" builtinId="9" hidden="1"/>
    <cellStyle name="Lien hypertexte visité" xfId="58" builtinId="9" hidden="1"/>
    <cellStyle name="Lien hypertexte visité" xfId="276" builtinId="9" hidden="1"/>
    <cellStyle name="Lien hypertexte visité" xfId="280" builtinId="9" hidden="1"/>
    <cellStyle name="Lien hypertexte visité" xfId="298" builtinId="9" hidden="1"/>
    <cellStyle name="Lien hypertexte visité" xfId="492" builtinId="9" hidden="1"/>
    <cellStyle name="Lien hypertexte visité" xfId="148" builtinId="9" hidden="1"/>
    <cellStyle name="Lien hypertexte visité" xfId="246" builtinId="9" hidden="1"/>
    <cellStyle name="Lien hypertexte visité" xfId="288" builtinId="9" hidden="1"/>
    <cellStyle name="Lien hypertexte visité" xfId="444" builtinId="9" hidden="1"/>
    <cellStyle name="Lien hypertexte visité" xfId="648" builtinId="9" hidden="1"/>
    <cellStyle name="Lien hypertexte visité" xfId="662" builtinId="9" hidden="1"/>
    <cellStyle name="Lien hypertexte visité" xfId="112" builtinId="9" hidden="1"/>
    <cellStyle name="Lien hypertexte visité" xfId="82" builtinId="9" hidden="1"/>
    <cellStyle name="Lien hypertexte visité" xfId="564" builtinId="9" hidden="1"/>
    <cellStyle name="Lien hypertexte visité" xfId="66" builtinId="9" hidden="1"/>
    <cellStyle name="Lien hypertexte visité" xfId="458" builtinId="9" hidden="1"/>
    <cellStyle name="Lien hypertexte visité" xfId="222" builtinId="9" hidden="1"/>
    <cellStyle name="Lien hypertexte visité" xfId="666" builtinId="9" hidden="1"/>
    <cellStyle name="Lien hypertexte visité" xfId="336" builtinId="9" hidden="1"/>
    <cellStyle name="Lien hypertexte visité" xfId="490" builtinId="9" hidden="1"/>
    <cellStyle name="Lien hypertexte visité" xfId="392" builtinId="9" hidden="1"/>
    <cellStyle name="Lien hypertexte visité" xfId="286" builtinId="9" hidden="1"/>
    <cellStyle name="Lien hypertexte visité" xfId="130" builtinId="9" hidden="1"/>
    <cellStyle name="Lien hypertexte visité" xfId="120" builtinId="9" hidden="1"/>
    <cellStyle name="Lien hypertexte visité" xfId="474" builtinId="9" hidden="1"/>
    <cellStyle name="Lien hypertexte visité" xfId="504" builtinId="9" hidden="1"/>
    <cellStyle name="Lien hypertexte visité" xfId="668" builtinId="9" hidden="1"/>
    <cellStyle name="Lien hypertexte visité" xfId="670" builtinId="9" hidden="1"/>
    <cellStyle name="Lien hypertexte visité" xfId="496" builtinId="9" hidden="1"/>
    <cellStyle name="Lien hypertexte visité" xfId="234" builtinId="9" hidden="1"/>
    <cellStyle name="Lien hypertexte visité" xfId="252" builtinId="9" hidden="1"/>
    <cellStyle name="Lien hypertexte visité" xfId="658" builtinId="9" hidden="1"/>
    <cellStyle name="Lien hypertexte visité" xfId="502" builtinId="9" hidden="1"/>
    <cellStyle name="Lien hypertexte visité" xfId="400" builtinId="9" hidden="1"/>
    <cellStyle name="Lien hypertexte visité" xfId="48" builtinId="9" hidden="1"/>
    <cellStyle name="Lien hypertexte visité" xfId="360" builtinId="9" hidden="1"/>
    <cellStyle name="Lien hypertexte visité" xfId="686" builtinId="9" hidden="1"/>
    <cellStyle name="Lien hypertexte visité" xfId="696" builtinId="9" hidden="1"/>
    <cellStyle name="Lien hypertexte visité" xfId="478" builtinId="9" hidden="1"/>
    <cellStyle name="Lien hypertexte visité" xfId="698" builtinId="9" hidden="1"/>
    <cellStyle name="Lien hypertexte visité" xfId="480" builtinId="9" hidden="1"/>
    <cellStyle name="Lien hypertexte visité" xfId="556" builtinId="9" hidden="1"/>
    <cellStyle name="Lien hypertexte visité" xfId="248" builtinId="9" hidden="1"/>
    <cellStyle name="Lien hypertexte visité" xfId="196" builtinId="9" hidden="1"/>
    <cellStyle name="Lien hypertexte visité" xfId="422" builtinId="9" hidden="1"/>
    <cellStyle name="Lien hypertexte visité" xfId="678" builtinId="9" hidden="1"/>
    <cellStyle name="Lien hypertexte visité" xfId="408" builtinId="9" hidden="1"/>
    <cellStyle name="Lien hypertexte visité" xfId="296" builtinId="9" hidden="1"/>
    <cellStyle name="Lien hypertexte visité" xfId="688" builtinId="9" hidden="1"/>
    <cellStyle name="Lien hypertexte visité" xfId="650" builtinId="9" hidden="1"/>
    <cellStyle name="Lien hypertexte visité" xfId="674" builtinId="9" hidden="1"/>
    <cellStyle name="Lien hypertexte visité" xfId="626" builtinId="9" hidden="1"/>
    <cellStyle name="Lien hypertexte visité" xfId="80" builtinId="9" hidden="1"/>
    <cellStyle name="Lien hypertexte visité" xfId="520" builtinId="9" hidden="1"/>
    <cellStyle name="Lien hypertexte visité" xfId="656" builtinId="9" hidden="1"/>
    <cellStyle name="Lien hypertexte visité" xfId="236" builtinId="9" hidden="1"/>
    <cellStyle name="Lien hypertexte visité" xfId="368" builtinId="9" hidden="1"/>
    <cellStyle name="Lien hypertexte visité" xfId="640" builtinId="9" hidden="1"/>
    <cellStyle name="Lien hypertexte visité" xfId="32" builtinId="9" hidden="1"/>
    <cellStyle name="Lien hypertexte visité" xfId="522" builtinId="9" hidden="1"/>
    <cellStyle name="Lien hypertexte visité" xfId="604" builtinId="9" hidden="1"/>
    <cellStyle name="Lien hypertexte visité" xfId="232" builtinId="9" hidden="1"/>
    <cellStyle name="Lien hypertexte visité" xfId="152" builtinId="9" hidden="1"/>
    <cellStyle name="Lien hypertexte visité" xfId="602" builtinId="9" hidden="1"/>
    <cellStyle name="Lien hypertexte visité" xfId="434" builtinId="9" hidden="1"/>
    <cellStyle name="Lien hypertexte visité" xfId="78" builtinId="9" hidden="1"/>
    <cellStyle name="Lien hypertexte visité" xfId="428" builtinId="9" hidden="1"/>
    <cellStyle name="Lien hypertexte visité" xfId="624" builtinId="9" hidden="1"/>
    <cellStyle name="Lien hypertexte visité" xfId="540" builtinId="9" hidden="1"/>
    <cellStyle name="Lien hypertexte visité" xfId="664" builtinId="9" hidden="1"/>
    <cellStyle name="Lien hypertexte visité" xfId="200" builtinId="9" hidden="1"/>
    <cellStyle name="Lien hypertexte visité" xfId="486" builtinId="9" hidden="1"/>
    <cellStyle name="Lien hypertexte visité" xfId="36" builtinId="9" hidden="1"/>
    <cellStyle name="Lien hypertexte visité" xfId="510" builtinId="9" hidden="1"/>
    <cellStyle name="Lien hypertexte visité" xfId="264" builtinId="9" hidden="1"/>
    <cellStyle name="Lien hypertexte visité" xfId="682" builtinId="9" hidden="1"/>
    <cellStyle name="Lien hypertexte visité" xfId="574" builtinId="9" hidden="1"/>
    <cellStyle name="Lien hypertexte visité" xfId="204" builtinId="9" hidden="1"/>
    <cellStyle name="Lien hypertexte visité" xfId="442" builtinId="9" hidden="1"/>
    <cellStyle name="Lien hypertexte visité" xfId="660" builtinId="9" hidden="1"/>
    <cellStyle name="Lien hypertexte visité" xfId="314" builtinId="9" hidden="1"/>
    <cellStyle name="Lien hypertexte visité" xfId="344" builtinId="9" hidden="1"/>
    <cellStyle name="Lien hypertexte visité" xfId="56" builtinId="9" hidden="1"/>
    <cellStyle name="Lien hypertexte visité" xfId="566" builtinId="9" hidden="1"/>
    <cellStyle name="Lien hypertexte visité" xfId="164" builtinId="9" hidden="1"/>
    <cellStyle name="Lien hypertexte visité" xfId="64" builtinId="9" hidden="1"/>
    <cellStyle name="Lien hypertexte visité" xfId="176" builtinId="9" hidden="1"/>
    <cellStyle name="Lien hypertexte visité" xfId="630" builtinId="9" hidden="1"/>
    <cellStyle name="Lien hypertexte visité" xfId="260" builtinId="9" hidden="1"/>
    <cellStyle name="Lien hypertexte visité" xfId="250" builtinId="9" hidden="1"/>
    <cellStyle name="Lien hypertexte visité" xfId="356" builtinId="9" hidden="1"/>
    <cellStyle name="Lien hypertexte visité" xfId="632" builtinId="9" hidden="1"/>
    <cellStyle name="Lien hypertexte visité" xfId="136" builtinId="9" hidden="1"/>
    <cellStyle name="Lien hypertexte visité" xfId="214" builtinId="9" hidden="1"/>
    <cellStyle name="Lien hypertexte visité" xfId="326" builtinId="9" hidden="1"/>
    <cellStyle name="Lien hypertexte visité" xfId="516" builtinId="9" hidden="1"/>
    <cellStyle name="Lien hypertexte visité" xfId="528" builtinId="9" hidden="1"/>
    <cellStyle name="Lien hypertexte visité" xfId="578" builtinId="9" hidden="1"/>
    <cellStyle name="Lien hypertexte visité" xfId="212" builtinId="9" hidden="1"/>
    <cellStyle name="Lien hypertexte visité" xfId="40" builtinId="9" hidden="1"/>
    <cellStyle name="Lien hypertexte visité" xfId="612" builtinId="9" hidden="1"/>
    <cellStyle name="Lien hypertexte visité" xfId="328" builtinId="9" hidden="1"/>
    <cellStyle name="Lien hypertexte visité" xfId="270" builtinId="9" hidden="1"/>
    <cellStyle name="Lien hypertexte visité" xfId="432" builtinId="9" hidden="1"/>
    <cellStyle name="Lien hypertexte visité" xfId="192" builtinId="9" hidden="1"/>
    <cellStyle name="Lien hypertexte visité" xfId="638" builtinId="9" hidden="1"/>
    <cellStyle name="Lien hypertexte visité" xfId="140" builtinId="9" hidden="1"/>
    <cellStyle name="Lien hypertexte visité" xfId="334" builtinId="9" hidden="1"/>
    <cellStyle name="Lien hypertexte visité" xfId="100" builtinId="9" hidden="1"/>
    <cellStyle name="Lien hypertexte visité" xfId="498" builtinId="9" hidden="1"/>
    <cellStyle name="Lien hypertexte visité" xfId="312" builtinId="9" hidden="1"/>
    <cellStyle name="Lien hypertexte visité" xfId="96" builtinId="9" hidden="1"/>
    <cellStyle name="Lien hypertexte visité" xfId="218" builtinId="9" hidden="1"/>
    <cellStyle name="Lien hypertexte visité" xfId="118" builtinId="9" hidden="1"/>
    <cellStyle name="Lien hypertexte visité" xfId="316" builtinId="9" hidden="1"/>
    <cellStyle name="Lien hypertexte visité" xfId="548" builtinId="9" hidden="1"/>
    <cellStyle name="Lien hypertexte visité" xfId="364" builtinId="9" hidden="1"/>
    <cellStyle name="Lien hypertexte visité" xfId="590" builtinId="9" hidden="1"/>
    <cellStyle name="Lien hypertexte visité" xfId="318" builtinId="9" hidden="1"/>
    <cellStyle name="Lien hypertexte visité" xfId="266" builtinId="9" hidden="1"/>
    <cellStyle name="Lien hypertexte visité" xfId="308" builtinId="9" hidden="1"/>
    <cellStyle name="Lien hypertexte visité" xfId="690" builtinId="9" hidden="1"/>
    <cellStyle name="Lien hypertexte visité" xfId="608" builtinId="9" hidden="1"/>
    <cellStyle name="Lien hypertexte visité" xfId="310" builtinId="9" hidden="1"/>
    <cellStyle name="Lien hypertexte visité" xfId="224" builtinId="9" hidden="1"/>
    <cellStyle name="Lien hypertexte visité" xfId="450" builtinId="9" hidden="1"/>
    <cellStyle name="Lien hypertexte visité" xfId="588" builtinId="9" hidden="1"/>
    <cellStyle name="Lien hypertexte visité" xfId="398" builtinId="9" hidden="1"/>
    <cellStyle name="Lien hypertexte visité" xfId="642" builtinId="9" hidden="1"/>
    <cellStyle name="Lien hypertexte visité" xfId="304" builtinId="9" hidden="1"/>
    <cellStyle name="Lien hypertexte visité" xfId="38" builtinId="9" hidden="1"/>
    <cellStyle name="Lien hypertexte visité" xfId="644" builtinId="9" hidden="1"/>
    <cellStyle name="Lien hypertexte visité" xfId="302" builtinId="9" hidden="1"/>
    <cellStyle name="Lien hypertexte visité" xfId="684" builtinId="9" hidden="1"/>
    <cellStyle name="Lien hypertexte visité" xfId="592" builtinId="9" hidden="1"/>
    <cellStyle name="Lien hypertexte visité" xfId="404" builtinId="9" hidden="1"/>
    <cellStyle name="Lien hypertexte visité" xfId="10" builtinId="9" hidden="1"/>
    <cellStyle name="Lien hypertexte visité" xfId="460" builtinId="9" hidden="1"/>
    <cellStyle name="Lien hypertexte visité" xfId="376" builtinId="9" hidden="1"/>
    <cellStyle name="Lien hypertexte visité" xfId="228" builtinId="9" hidden="1"/>
    <cellStyle name="Lien hypertexte visité" xfId="142" builtinId="9" hidden="1"/>
    <cellStyle name="Lien hypertexte visité" xfId="418" builtinId="9" hidden="1"/>
    <cellStyle name="Lien hypertexte visité" xfId="534" builtinId="9" hidden="1"/>
    <cellStyle name="Lien hypertexte visité" xfId="536" builtinId="9" hidden="1"/>
    <cellStyle name="Lien hypertexte visité" xfId="256" builtinId="9" hidden="1"/>
    <cellStyle name="Lien hypertexte visité" xfId="518" builtinId="9" hidden="1"/>
    <cellStyle name="Lien hypertexte visité" xfId="274" builtinId="9" hidden="1"/>
    <cellStyle name="Lien hypertexte visité" xfId="488" builtinId="9" hidden="1"/>
    <cellStyle name="Lien hypertexte visité" xfId="378" builtinId="9" hidden="1"/>
    <cellStyle name="Lien hypertexte visité" xfId="646" builtinId="9" hidden="1"/>
    <cellStyle name="Lien hypertexte visité" xfId="150" builtinId="9" hidden="1"/>
    <cellStyle name="Lien hypertexte visité" xfId="452" builtinId="9" hidden="1"/>
    <cellStyle name="Lien hypertexte visité" xfId="388" builtinId="9" hidden="1"/>
    <cellStyle name="Lien hypertexte visité" xfId="484" builtinId="9" hidden="1"/>
    <cellStyle name="Lien hypertexte visité" xfId="576" builtinId="9" hidden="1"/>
    <cellStyle name="Lien hypertexte visité" xfId="110" builtinId="9" hidden="1"/>
    <cellStyle name="Lien hypertexte visité" xfId="410" builtinId="9" hidden="1"/>
    <cellStyle name="Lien hypertexte visité" xfId="390" builtinId="9" hidden="1"/>
    <cellStyle name="Lien hypertexte visité" xfId="332" builtinId="9" hidden="1"/>
    <cellStyle name="Lien hypertexte visité" xfId="68" builtinId="9" hidden="1"/>
    <cellStyle name="Lien hypertexte visité" xfId="596" builtinId="9" hidden="1"/>
    <cellStyle name="Lien hypertexte visité" xfId="440" builtinId="9" hidden="1"/>
    <cellStyle name="Lien hypertexte visité" xfId="322" builtinId="9" hidden="1"/>
    <cellStyle name="Lien hypertexte visité" xfId="8" builtinId="9" hidden="1"/>
    <cellStyle name="Lien hypertexte visité" xfId="172" builtinId="9" hidden="1"/>
    <cellStyle name="Lien hypertexte visité" xfId="532" builtinId="9" hidden="1"/>
    <cellStyle name="Lien hypertexte visité" xfId="268" builtinId="9" hidden="1"/>
    <cellStyle name="Lien hypertexte visité" xfId="348" builtinId="9" hidden="1"/>
    <cellStyle name="Lien hypertexte visité" xfId="320" builtinId="9" hidden="1"/>
    <cellStyle name="Lien hypertexte visité" xfId="272" builtinId="9" hidden="1"/>
    <cellStyle name="Lien hypertexte visité" xfId="340" builtinId="9" hidden="1"/>
    <cellStyle name="Lien hypertexte visité" xfId="610" builtinId="9" hidden="1"/>
    <cellStyle name="Lien hypertexte visité" xfId="508" builtinId="9" hidden="1"/>
    <cellStyle name="Lien hypertexte visité" xfId="586" builtinId="9" hidden="1"/>
    <cellStyle name="Lien hypertexte visité" xfId="372" builtinId="9" hidden="1"/>
    <cellStyle name="Lien hypertexte visité" xfId="208" builtinId="9" hidden="1"/>
    <cellStyle name="Lien hypertexte visité" xfId="628" builtinId="9" hidden="1"/>
    <cellStyle name="Lien hypertexte visité" xfId="462" builtinId="9" hidden="1"/>
    <cellStyle name="Lien hypertexte visité" xfId="426" builtinId="9" hidden="1"/>
    <cellStyle name="Lien hypertexte visité" xfId="546" builtinId="9" hidden="1"/>
    <cellStyle name="Lien hypertexte visité" xfId="570" builtinId="9" hidden="1"/>
    <cellStyle name="Lien hypertexte visité" xfId="282" builtinId="9" hidden="1"/>
    <cellStyle name="Lien hypertexte visité" xfId="394" builtinId="9" hidden="1"/>
    <cellStyle name="Lien hypertexte visité" xfId="606" builtinId="9" hidden="1"/>
    <cellStyle name="Lien hypertexte visité" xfId="584" builtinId="9" hidden="1"/>
    <cellStyle name="Lien hypertexte visité" xfId="416" builtinId="9" hidden="1"/>
    <cellStyle name="Lien hypertexte visité" xfId="680" builtinId="9" hidden="1"/>
    <cellStyle name="Lien hypertexte visité" xfId="24" builtinId="9" hidden="1"/>
    <cellStyle name="Lien hypertexte visité" xfId="230" builtinId="9" hidden="1"/>
    <cellStyle name="Lien hypertexte visité" xfId="292" builtinId="9" hidden="1"/>
    <cellStyle name="Lien hypertexte visité" xfId="338" builtinId="9" hidden="1"/>
    <cellStyle name="Lien hypertexte visité" xfId="406" builtinId="9" hidden="1"/>
    <cellStyle name="Lien hypertexte visité" xfId="26" builtinId="9" hidden="1"/>
    <cellStyle name="Lien hypertexte visité" xfId="614" builtinId="9" hidden="1"/>
    <cellStyle name="Lien hypertexte visité" xfId="72" builtinId="9" hidden="1"/>
    <cellStyle name="Lien hypertexte visité" xfId="106" builtinId="9" hidden="1"/>
    <cellStyle name="Lien hypertexte visité" xfId="568" builtinId="9" hidden="1"/>
    <cellStyle name="Lien hypertexte visité" xfId="134" builtinId="9" hidden="1"/>
    <cellStyle name="Lien hypertexte visité" xfId="554" builtinId="9" hidden="1"/>
    <cellStyle name="Lien hypertexte visité" xfId="324" builtinId="9" hidden="1"/>
    <cellStyle name="Lien hypertexte visité" xfId="30" builtinId="9" hidden="1"/>
    <cellStyle name="Lien hypertexte visité" xfId="424" builtinId="9" hidden="1"/>
    <cellStyle name="Lien hypertexte visité" xfId="306" builtinId="9" hidden="1"/>
    <cellStyle name="Lien hypertexte visité" xfId="156" builtinId="9" hidden="1"/>
    <cellStyle name="Lien hypertexte visité" xfId="526" builtinId="9" hidden="1"/>
    <cellStyle name="Lien hypertexte visité" xfId="616" builtinId="9" hidden="1"/>
    <cellStyle name="Lien hypertexte visité" xfId="622" builtinId="9" hidden="1"/>
    <cellStyle name="Lien hypertexte visité" xfId="144" builtinId="9" hidden="1"/>
    <cellStyle name="Lien hypertexte visité" xfId="514" builtinId="9" hidden="1"/>
    <cellStyle name="Lien hypertexte visité" xfId="396" builtinId="9" hidden="1"/>
    <cellStyle name="Lien hypertexte visité" xfId="506" builtinId="9" hidden="1"/>
    <cellStyle name="Lien hypertexte visité" xfId="600" builtinId="9" hidden="1"/>
    <cellStyle name="Lien hypertexte visité" xfId="412" builtinId="9" hidden="1"/>
    <cellStyle name="Lien hypertexte visité" xfId="154" builtinId="9" hidden="1"/>
    <cellStyle name="Lien hypertexte visité" xfId="162" builtinId="9" hidden="1"/>
    <cellStyle name="Lien hypertexte visité" xfId="692" builtinId="9" hidden="1"/>
    <cellStyle name="Lien hypertexte visité" xfId="128" builtinId="9" hidden="1"/>
    <cellStyle name="Lien hypertexte visité" xfId="174" builtinId="9" hidden="1"/>
    <cellStyle name="Lien hypertexte visité" xfId="582" builtinId="9" hidden="1"/>
    <cellStyle name="Lien hypertexte visité" xfId="550" builtinId="9" hidden="1"/>
    <cellStyle name="Lien hypertexte visité" xfId="552" builtinId="9" hidden="1"/>
    <cellStyle name="Lien hypertexte visité" xfId="122" builtinId="9" hidden="1"/>
    <cellStyle name="Monétaire" xfId="702" builtinId="4"/>
    <cellStyle name="Normal" xfId="0" builtinId="0"/>
  </cellStyles>
  <dxfs count="1">
    <dxf>
      <fill>
        <patternFill>
          <bgColor theme="9" tint="0.39994506668294322"/>
        </patternFill>
      </fill>
    </dxf>
  </dxfs>
  <tableStyles count="0" defaultTableStyle="TableStyleMedium9" defaultPivotStyle="PivotStyleMedium4"/>
  <colors>
    <mruColors>
      <color rgb="FFFF2525"/>
      <color rgb="FFED0000"/>
      <color rgb="FF3798AF"/>
      <color rgb="FF3BA3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47770</xdr:colOff>
      <xdr:row>23</xdr:row>
      <xdr:rowOff>254000</xdr:rowOff>
    </xdr:from>
    <xdr:to>
      <xdr:col>2</xdr:col>
      <xdr:colOff>228600</xdr:colOff>
      <xdr:row>26</xdr:row>
      <xdr:rowOff>127000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7770" y="6019800"/>
          <a:ext cx="917430" cy="800100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97</xdr:col>
      <xdr:colOff>61952</xdr:colOff>
      <xdr:row>7</xdr:row>
      <xdr:rowOff>154878</xdr:rowOff>
    </xdr:from>
    <xdr:to>
      <xdr:col>106</xdr:col>
      <xdr:colOff>84563</xdr:colOff>
      <xdr:row>8</xdr:row>
      <xdr:rowOff>225037</xdr:rowOff>
    </xdr:to>
    <xdr:cxnSp macro="">
      <xdr:nvCxnSpPr>
        <xdr:cNvPr id="2" name="Connecteur en arc 42">
          <a:extLst>
            <a:ext uri="{FF2B5EF4-FFF2-40B4-BE49-F238E27FC236}">
              <a16:creationId xmlns:a16="http://schemas.microsoft.com/office/drawing/2014/main" id="{DEA375C5-4136-4A36-BC20-7A1BC5C2F44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CxnSpPr/>
      </xdr:nvCxnSpPr>
      <xdr:spPr>
        <a:xfrm>
          <a:off x="12421220" y="1843049"/>
          <a:ext cx="998343" cy="317964"/>
        </a:xfrm>
        <a:prstGeom prst="curvedConnector3">
          <a:avLst>
            <a:gd name="adj1" fmla="val -1195"/>
          </a:avLst>
        </a:prstGeom>
        <a:ln>
          <a:solidFill>
            <a:schemeClr val="accent5">
              <a:lumMod val="75000"/>
            </a:schemeClr>
          </a:solidFill>
          <a:tailEnd type="triangle" w="lg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73806</xdr:colOff>
      <xdr:row>1</xdr:row>
      <xdr:rowOff>189554</xdr:rowOff>
    </xdr:from>
    <xdr:to>
      <xdr:col>14</xdr:col>
      <xdr:colOff>75821</xdr:colOff>
      <xdr:row>5</xdr:row>
      <xdr:rowOff>223539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6F223AE-B766-498E-B901-D51674860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06" y="435972"/>
          <a:ext cx="3186493" cy="1043012"/>
        </a:xfrm>
        <a:prstGeom prst="rect">
          <a:avLst/>
        </a:prstGeom>
      </xdr:spPr>
    </xdr:pic>
    <xdr:clientData/>
  </xdr:twoCellAnchor>
  <xdr:twoCellAnchor editAs="oneCell">
    <xdr:from>
      <xdr:col>107</xdr:col>
      <xdr:colOff>94974</xdr:colOff>
      <xdr:row>2</xdr:row>
      <xdr:rowOff>183304</xdr:rowOff>
    </xdr:from>
    <xdr:to>
      <xdr:col>109</xdr:col>
      <xdr:colOff>481667</xdr:colOff>
      <xdr:row>9</xdr:row>
      <xdr:rowOff>215544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F3A7886-F44B-4B35-8E96-3023A629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8389" y="694402"/>
          <a:ext cx="1873522" cy="1748620"/>
        </a:xfrm>
        <a:prstGeom prst="rect">
          <a:avLst/>
        </a:prstGeom>
      </xdr:spPr>
    </xdr:pic>
    <xdr:clientData/>
  </xdr:twoCellAnchor>
  <xdr:twoCellAnchor>
    <xdr:from>
      <xdr:col>0</xdr:col>
      <xdr:colOff>107617</xdr:colOff>
      <xdr:row>84</xdr:row>
      <xdr:rowOff>11617</xdr:rowOff>
    </xdr:from>
    <xdr:to>
      <xdr:col>1</xdr:col>
      <xdr:colOff>369033</xdr:colOff>
      <xdr:row>87</xdr:row>
      <xdr:rowOff>11655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3A5F0E99-C5F5-494F-A4FA-70FE83C9FBEE}"/>
            </a:ext>
          </a:extLst>
        </xdr:cNvPr>
        <xdr:cNvSpPr/>
      </xdr:nvSpPr>
      <xdr:spPr>
        <a:xfrm>
          <a:off x="107617" y="22276305"/>
          <a:ext cx="633486" cy="625116"/>
        </a:xfrm>
        <a:prstGeom prst="ellipse">
          <a:avLst/>
        </a:prstGeom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98047</xdr:colOff>
      <xdr:row>142</xdr:row>
      <xdr:rowOff>7003</xdr:rowOff>
    </xdr:from>
    <xdr:to>
      <xdr:col>2</xdr:col>
      <xdr:colOff>74706</xdr:colOff>
      <xdr:row>145</xdr:row>
      <xdr:rowOff>97250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DBFD2A8B-FE48-44EA-9AEA-D4F1E1A9E2A8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SpPr/>
      </xdr:nvSpPr>
      <xdr:spPr>
        <a:xfrm>
          <a:off x="98047" y="37420643"/>
          <a:ext cx="719049" cy="629530"/>
        </a:xfrm>
        <a:prstGeom prst="ellipse">
          <a:avLst/>
        </a:prstGeom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53042</xdr:colOff>
      <xdr:row>178</xdr:row>
      <xdr:rowOff>82827</xdr:rowOff>
    </xdr:from>
    <xdr:to>
      <xdr:col>2</xdr:col>
      <xdr:colOff>168088</xdr:colOff>
      <xdr:row>182</xdr:row>
      <xdr:rowOff>3057</xdr:rowOff>
    </xdr:to>
    <xdr:sp macro="" textlink="">
      <xdr:nvSpPr>
        <xdr:cNvPr id="11" name="Ellipse 7">
          <a:extLst>
            <a:ext uri="{FF2B5EF4-FFF2-40B4-BE49-F238E27FC236}">
              <a16:creationId xmlns:a16="http://schemas.microsoft.com/office/drawing/2014/main" id="{F4EAF1FE-8EC5-4CE5-A4D9-31472E296501}"/>
            </a:ext>
            <a:ext uri="{147F2762-F138-4A5C-976F-8EAC2B608ADB}">
              <a16:predDERef xmlns:a16="http://schemas.microsoft.com/office/drawing/2014/main" pred="{5D686B47-5309-4B25-98D8-BE3E824D4577}"/>
            </a:ext>
          </a:extLst>
        </xdr:cNvPr>
        <xdr:cNvSpPr/>
      </xdr:nvSpPr>
      <xdr:spPr>
        <a:xfrm>
          <a:off x="53042" y="45522680"/>
          <a:ext cx="857436" cy="879734"/>
        </a:xfrm>
        <a:prstGeom prst="ellipse">
          <a:avLst/>
        </a:prstGeom>
        <a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73956</xdr:colOff>
      <xdr:row>278</xdr:row>
      <xdr:rowOff>20707</xdr:rowOff>
    </xdr:from>
    <xdr:to>
      <xdr:col>2</xdr:col>
      <xdr:colOff>147077</xdr:colOff>
      <xdr:row>280</xdr:row>
      <xdr:rowOff>179272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927A9C67-0323-4DFC-B386-94BF687D18CB}"/>
            </a:ext>
            <a:ext uri="{147F2762-F138-4A5C-976F-8EAC2B608ADB}">
              <a16:predDERef xmlns:a16="http://schemas.microsoft.com/office/drawing/2014/main" pred="{00000000-0008-0000-0300-000005000000}"/>
            </a:ext>
          </a:extLst>
        </xdr:cNvPr>
        <xdr:cNvSpPr/>
      </xdr:nvSpPr>
      <xdr:spPr>
        <a:xfrm>
          <a:off x="73956" y="70708814"/>
          <a:ext cx="815511" cy="760881"/>
        </a:xfrm>
        <a:prstGeom prst="ellipse">
          <a:avLst/>
        </a:prstGeom>
        <a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0</xdr:col>
      <xdr:colOff>98051</xdr:colOff>
      <xdr:row>322</xdr:row>
      <xdr:rowOff>252133</xdr:rowOff>
    </xdr:from>
    <xdr:to>
      <xdr:col>2</xdr:col>
      <xdr:colOff>217114</xdr:colOff>
      <xdr:row>325</xdr:row>
      <xdr:rowOff>140110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037807AF-DC7D-4054-9E63-02E27DF5A59A}"/>
            </a:ext>
          </a:extLst>
        </xdr:cNvPr>
        <xdr:cNvGrpSpPr/>
      </xdr:nvGrpSpPr>
      <xdr:grpSpPr>
        <a:xfrm>
          <a:off x="98051" y="83470554"/>
          <a:ext cx="861010" cy="800372"/>
          <a:chOff x="87925" y="15188712"/>
          <a:chExt cx="754671" cy="776651"/>
        </a:xfrm>
      </xdr:grpSpPr>
      <xdr:pic>
        <xdr:nvPicPr>
          <xdr:cNvPr id="14" name="Graphique 13" descr="Chaussure">
            <a:extLst>
              <a:ext uri="{FF2B5EF4-FFF2-40B4-BE49-F238E27FC236}">
                <a16:creationId xmlns:a16="http://schemas.microsoft.com/office/drawing/2014/main" id="{DCAF506C-1535-2516-75AB-C19105857B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237602" y="15320592"/>
            <a:ext cx="489683" cy="494045"/>
          </a:xfrm>
          <a:prstGeom prst="rect">
            <a:avLst/>
          </a:prstGeom>
        </xdr:spPr>
      </xdr:pic>
      <xdr:grpSp>
        <xdr:nvGrpSpPr>
          <xdr:cNvPr id="15" name="Groupe 14">
            <a:extLst>
              <a:ext uri="{FF2B5EF4-FFF2-40B4-BE49-F238E27FC236}">
                <a16:creationId xmlns:a16="http://schemas.microsoft.com/office/drawing/2014/main" id="{A1CBD947-2971-641E-0BF8-84E34D120964}"/>
              </a:ext>
            </a:extLst>
          </xdr:cNvPr>
          <xdr:cNvGrpSpPr/>
        </xdr:nvGrpSpPr>
        <xdr:grpSpPr>
          <a:xfrm>
            <a:off x="87925" y="15188712"/>
            <a:ext cx="754671" cy="776651"/>
            <a:chOff x="87925" y="15188712"/>
            <a:chExt cx="754671" cy="776651"/>
          </a:xfrm>
        </xdr:grpSpPr>
        <xdr:sp macro="" textlink="">
          <xdr:nvSpPr>
            <xdr:cNvPr id="16" name="Organigramme : Connecteur 15">
              <a:extLst>
                <a:ext uri="{FF2B5EF4-FFF2-40B4-BE49-F238E27FC236}">
                  <a16:creationId xmlns:a16="http://schemas.microsoft.com/office/drawing/2014/main" id="{021B1791-63DE-F59B-7E0B-DEB2A021160A}"/>
                </a:ext>
              </a:extLst>
            </xdr:cNvPr>
            <xdr:cNvSpPr/>
          </xdr:nvSpPr>
          <xdr:spPr>
            <a:xfrm>
              <a:off x="143717" y="15250456"/>
              <a:ext cx="638584" cy="655254"/>
            </a:xfrm>
            <a:prstGeom prst="flowChartConnector">
              <a:avLst/>
            </a:prstGeom>
            <a:noFill/>
            <a:ln w="9525" cap="flat" cmpd="sng" algn="ctr">
              <a:solidFill>
                <a:schemeClr val="accent5">
                  <a:lumMod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accent5"/>
            </a:fontRef>
          </xdr:style>
          <xdr:txBody>
            <a:bodyPr rtlCol="0" anchor="ctr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7" name="Organigramme : Connecteur 16">
              <a:extLst>
                <a:ext uri="{FF2B5EF4-FFF2-40B4-BE49-F238E27FC236}">
                  <a16:creationId xmlns:a16="http://schemas.microsoft.com/office/drawing/2014/main" id="{6B4100B7-BFE5-A587-6A07-B1D054575CB5}"/>
                </a:ext>
              </a:extLst>
            </xdr:cNvPr>
            <xdr:cNvSpPr/>
          </xdr:nvSpPr>
          <xdr:spPr>
            <a:xfrm>
              <a:off x="87925" y="15188712"/>
              <a:ext cx="754671" cy="776651"/>
            </a:xfrm>
            <a:prstGeom prst="flowChartConnector">
              <a:avLst/>
            </a:prstGeom>
            <a:noFill/>
            <a:ln w="9525" cap="flat" cmpd="sng" algn="ctr">
              <a:solidFill>
                <a:schemeClr val="accent5">
                  <a:lumMod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accent5"/>
            </a:fontRef>
          </xdr:style>
          <xdr:txBody>
            <a:bodyPr rtlCol="0" anchor="ctr"/>
            <a:lstStyle/>
            <a:p>
              <a:pPr algn="l"/>
              <a:endParaRPr lang="fr-FR" sz="1100"/>
            </a:p>
          </xdr:txBody>
        </xdr:sp>
      </xdr:grpSp>
    </xdr:grpSp>
    <xdr:clientData/>
  </xdr:twoCellAnchor>
  <xdr:twoCellAnchor>
    <xdr:from>
      <xdr:col>0</xdr:col>
      <xdr:colOff>67197</xdr:colOff>
      <xdr:row>241</xdr:row>
      <xdr:rowOff>14940</xdr:rowOff>
    </xdr:from>
    <xdr:to>
      <xdr:col>2</xdr:col>
      <xdr:colOff>164353</xdr:colOff>
      <xdr:row>243</xdr:row>
      <xdr:rowOff>181384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118C185A-B436-4F46-927C-3F32475FADCB}"/>
            </a:ext>
          </a:extLst>
        </xdr:cNvPr>
        <xdr:cNvSpPr/>
      </xdr:nvSpPr>
      <xdr:spPr>
        <a:xfrm>
          <a:off x="67197" y="63679293"/>
          <a:ext cx="844215" cy="808915"/>
        </a:xfrm>
        <a:prstGeom prst="ellipse">
          <a:avLst/>
        </a:prstGeom>
        <a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52952</xdr:colOff>
      <xdr:row>269</xdr:row>
      <xdr:rowOff>67733</xdr:rowOff>
    </xdr:from>
    <xdr:to>
      <xdr:col>2</xdr:col>
      <xdr:colOff>169332</xdr:colOff>
      <xdr:row>271</xdr:row>
      <xdr:rowOff>179169</xdr:rowOff>
    </xdr:to>
    <xdr:sp macro="" textlink="">
      <xdr:nvSpPr>
        <xdr:cNvPr id="21" name="Ellipse 9">
          <a:extLst>
            <a:ext uri="{FF2B5EF4-FFF2-40B4-BE49-F238E27FC236}">
              <a16:creationId xmlns:a16="http://schemas.microsoft.com/office/drawing/2014/main" id="{BCDB3E46-005C-4E6F-8E45-ED47492FC568}"/>
            </a:ext>
            <a:ext uri="{147F2762-F138-4A5C-976F-8EAC2B608ADB}">
              <a16:predDERef xmlns:a16="http://schemas.microsoft.com/office/drawing/2014/main" pred="{44C9AF42-2F45-4EA6-81A5-04A82A263F12}"/>
            </a:ext>
          </a:extLst>
        </xdr:cNvPr>
        <xdr:cNvSpPr/>
      </xdr:nvSpPr>
      <xdr:spPr>
        <a:xfrm>
          <a:off x="52952" y="69037200"/>
          <a:ext cx="861447" cy="805702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1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/>
        <a:lstStyle/>
        <a:p>
          <a:endParaRPr lang="fr-FR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EA367"/>
  <sheetViews>
    <sheetView tabSelected="1" topLeftCell="A319" zoomScale="95" zoomScaleNormal="95" zoomScaleSheetLayoutView="64" zoomScalePageLayoutView="118" workbookViewId="0">
      <selection activeCell="DE321" sqref="DE321"/>
    </sheetView>
  </sheetViews>
  <sheetFormatPr baseColWidth="10" defaultColWidth="5.875" defaultRowHeight="18.75"/>
  <cols>
    <col min="1" max="7" width="4.875" style="2" customWidth="1"/>
    <col min="8" max="28" width="1.375" style="2" customWidth="1"/>
    <col min="29" max="76" width="1.375" style="3" customWidth="1"/>
    <col min="77" max="80" width="1.375" style="4" customWidth="1"/>
    <col min="81" max="107" width="1.375" style="2" customWidth="1"/>
    <col min="108" max="108" width="9.625" style="2" customWidth="1"/>
    <col min="109" max="109" width="9.875" style="2" customWidth="1"/>
    <col min="110" max="110" width="13.625" style="2" customWidth="1"/>
    <col min="111" max="111" width="12.625" style="2" customWidth="1"/>
    <col min="112" max="112" width="7.625" style="2" bestFit="1" customWidth="1"/>
    <col min="113" max="117" width="5.875" style="2"/>
    <col min="118" max="118" width="6.375" style="2" bestFit="1" customWidth="1"/>
    <col min="119" max="119" width="7.5" style="2" bestFit="1" customWidth="1"/>
    <col min="120" max="120" width="7.375" style="2" bestFit="1" customWidth="1"/>
    <col min="121" max="121" width="6.875" style="2" bestFit="1" customWidth="1"/>
    <col min="122" max="122" width="6" style="2" bestFit="1" customWidth="1"/>
    <col min="123" max="123" width="7.5" style="2" bestFit="1" customWidth="1"/>
    <col min="124" max="125" width="6" style="2" bestFit="1" customWidth="1"/>
    <col min="126" max="126" width="6.875" style="2" bestFit="1" customWidth="1"/>
    <col min="127" max="127" width="6" style="2" bestFit="1" customWidth="1"/>
    <col min="128" max="128" width="7.5" style="2" bestFit="1" customWidth="1"/>
    <col min="129" max="16384" width="5.875" style="2"/>
  </cols>
  <sheetData>
    <row r="1" spans="1:12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7"/>
      <c r="BZ1" s="27"/>
      <c r="CA1" s="27"/>
      <c r="CB1" s="27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</row>
    <row r="2" spans="1:121" ht="21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7"/>
      <c r="BZ2" s="27"/>
      <c r="CA2" s="27"/>
      <c r="CB2" s="27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</row>
    <row r="3" spans="1:121" ht="2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7"/>
      <c r="BZ3" s="27"/>
      <c r="CA3" s="27"/>
      <c r="CB3" s="27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</row>
    <row r="4" spans="1:121" ht="2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7"/>
      <c r="BZ4" s="27"/>
      <c r="CA4" s="27"/>
      <c r="CB4" s="27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</row>
    <row r="5" spans="1:121" ht="16.5" customHeight="1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122"/>
      <c r="BV5" s="123"/>
      <c r="BW5" s="123"/>
      <c r="BX5" s="123"/>
      <c r="BY5" s="123"/>
      <c r="BZ5" s="123"/>
      <c r="CA5" s="299" t="s">
        <v>192</v>
      </c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123"/>
      <c r="DC5" s="123"/>
      <c r="DD5" s="123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</row>
    <row r="6" spans="1:121" ht="19.5" customHeight="1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9"/>
      <c r="BJ6" s="19"/>
      <c r="BK6" s="19"/>
      <c r="BL6" s="19"/>
      <c r="BM6" s="26"/>
      <c r="BN6" s="26"/>
      <c r="BO6" s="26"/>
      <c r="BP6" s="26"/>
      <c r="BQ6" s="26"/>
      <c r="BR6" s="26"/>
      <c r="BS6" s="26"/>
      <c r="BT6" s="26"/>
      <c r="BU6" s="123"/>
      <c r="BV6" s="123"/>
      <c r="BW6" s="123"/>
      <c r="BX6" s="123"/>
      <c r="BY6" s="123"/>
      <c r="BZ6" s="123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123"/>
      <c r="DC6" s="123"/>
      <c r="DD6" s="123"/>
      <c r="DE6" s="19"/>
      <c r="DF6" s="19"/>
      <c r="DG6" s="19"/>
      <c r="DH6" s="18"/>
      <c r="DI6" s="18"/>
      <c r="DJ6" s="18"/>
      <c r="DK6" s="18"/>
      <c r="DL6" s="18"/>
      <c r="DM6" s="18"/>
      <c r="DN6" s="18"/>
      <c r="DO6" s="18"/>
      <c r="DP6" s="18"/>
      <c r="DQ6" s="18"/>
    </row>
    <row r="7" spans="1:121" ht="19.5" customHeight="1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26"/>
      <c r="AL7" s="26"/>
      <c r="AM7" s="127" t="s">
        <v>0</v>
      </c>
      <c r="AN7" s="127"/>
      <c r="AO7" s="26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23"/>
      <c r="BV7" s="123"/>
      <c r="BW7" s="123"/>
      <c r="BX7" s="123"/>
      <c r="BY7" s="123"/>
      <c r="BZ7" s="123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123"/>
      <c r="DC7" s="123"/>
      <c r="DD7" s="123"/>
      <c r="DE7" s="18"/>
      <c r="DF7" s="19"/>
      <c r="DG7" s="19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ht="19.5" customHeight="1">
      <c r="A8" s="338" t="s">
        <v>1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128"/>
      <c r="Q8" s="128"/>
      <c r="R8" s="128"/>
      <c r="S8" s="125"/>
      <c r="T8" s="125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26"/>
      <c r="AL8" s="26"/>
      <c r="AM8" s="127"/>
      <c r="AN8" s="127"/>
      <c r="AO8" s="2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23"/>
      <c r="BJ8" s="123"/>
      <c r="BK8" s="123"/>
      <c r="BL8" s="123"/>
      <c r="BM8" s="117"/>
      <c r="BN8" s="117"/>
      <c r="BO8" s="117"/>
      <c r="BP8" s="117"/>
      <c r="BQ8" s="117"/>
      <c r="BR8" s="117"/>
      <c r="BS8" s="117"/>
      <c r="BT8" s="117"/>
      <c r="BU8" s="123"/>
      <c r="BV8" s="123"/>
      <c r="BW8" s="123"/>
      <c r="BX8" s="123"/>
      <c r="BY8" s="123"/>
      <c r="BZ8" s="123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123"/>
      <c r="DC8" s="123"/>
      <c r="DD8" s="123"/>
      <c r="DE8" s="18"/>
      <c r="DF8" s="19"/>
      <c r="DG8" s="19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ht="19.5" customHeight="1">
      <c r="A9" s="339" t="s">
        <v>2</v>
      </c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6"/>
      <c r="Q9" s="6"/>
      <c r="R9" s="6"/>
      <c r="S9" s="7"/>
      <c r="T9" s="7"/>
      <c r="U9" s="125"/>
      <c r="V9" s="125"/>
      <c r="W9" s="125"/>
      <c r="X9" s="125"/>
      <c r="Y9" s="116"/>
      <c r="Z9" s="116"/>
      <c r="AA9" s="116"/>
      <c r="AB9" s="116"/>
      <c r="AC9" s="125"/>
      <c r="AD9" s="125"/>
      <c r="AE9" s="125"/>
      <c r="AF9" s="125"/>
      <c r="AG9" s="125"/>
      <c r="AH9" s="125"/>
      <c r="AI9" s="125"/>
      <c r="AJ9" s="125"/>
      <c r="AK9" s="26"/>
      <c r="AL9" s="26"/>
      <c r="AM9" s="129" t="s">
        <v>193</v>
      </c>
      <c r="AN9" s="129"/>
      <c r="AO9" s="26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17"/>
      <c r="BV9" s="117"/>
      <c r="BW9" s="117"/>
      <c r="BX9" s="117"/>
      <c r="BY9" s="124"/>
      <c r="BZ9" s="124"/>
      <c r="CA9" s="124"/>
      <c r="CB9" s="124"/>
      <c r="CC9" s="123"/>
      <c r="CD9" s="123"/>
      <c r="CE9" s="123"/>
      <c r="CF9" s="123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9"/>
      <c r="DG9" s="19"/>
      <c r="DH9" s="18"/>
      <c r="DI9" s="18"/>
      <c r="DJ9" s="18"/>
      <c r="DK9" s="18"/>
      <c r="DL9" s="18"/>
      <c r="DM9" s="18"/>
      <c r="DN9" s="18"/>
      <c r="DO9" s="18"/>
      <c r="DP9" s="18"/>
      <c r="DQ9" s="18"/>
    </row>
    <row r="10" spans="1:121" ht="19.5" customHeight="1">
      <c r="A10" s="339" t="s">
        <v>3</v>
      </c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6"/>
      <c r="Q10" s="6"/>
      <c r="R10" s="6"/>
      <c r="S10" s="7"/>
      <c r="T10" s="7"/>
      <c r="U10" s="7"/>
      <c r="V10" s="7"/>
      <c r="W10" s="7"/>
      <c r="X10" s="7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26"/>
      <c r="AL10" s="26"/>
      <c r="AM10" s="127"/>
      <c r="AN10" s="127"/>
      <c r="AO10" s="26"/>
      <c r="AP10" s="116"/>
      <c r="AQ10" s="116"/>
      <c r="AR10" s="116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16"/>
      <c r="BF10" s="116"/>
      <c r="BG10" s="116"/>
      <c r="BH10" s="116"/>
      <c r="BI10" s="126"/>
      <c r="BJ10" s="126"/>
      <c r="BK10" s="126"/>
      <c r="BL10" s="126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24"/>
      <c r="BZ10" s="124"/>
      <c r="CA10" s="124"/>
      <c r="CB10" s="124"/>
      <c r="CC10" s="123"/>
      <c r="CD10" s="123"/>
      <c r="CE10" s="123"/>
      <c r="CF10" s="123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9"/>
      <c r="DG10" s="19"/>
      <c r="DH10" s="18"/>
      <c r="DI10" s="18"/>
      <c r="DJ10" s="18"/>
      <c r="DK10" s="18"/>
      <c r="DL10" s="18"/>
      <c r="DM10" s="18"/>
      <c r="DN10" s="18"/>
      <c r="DO10" s="18"/>
      <c r="DP10" s="18"/>
      <c r="DQ10" s="18"/>
    </row>
    <row r="11" spans="1:121" ht="19.5" customHeight="1">
      <c r="A11" s="116"/>
      <c r="B11" s="116"/>
      <c r="C11" s="116"/>
      <c r="D11" s="316"/>
      <c r="E11" s="316"/>
      <c r="F11" s="316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7"/>
      <c r="V11" s="7"/>
      <c r="W11" s="7"/>
      <c r="X11" s="7"/>
      <c r="Y11" s="116"/>
      <c r="Z11" s="116"/>
      <c r="AA11" s="116"/>
      <c r="AB11" s="116"/>
      <c r="AC11" s="125"/>
      <c r="AD11" s="125"/>
      <c r="AE11" s="125"/>
      <c r="AF11" s="125"/>
      <c r="AG11" s="125"/>
      <c r="AH11" s="125"/>
      <c r="AI11" s="125"/>
      <c r="AJ11" s="125"/>
      <c r="AK11" s="26"/>
      <c r="AL11" s="26"/>
      <c r="AM11" s="129" t="s">
        <v>248</v>
      </c>
      <c r="AN11" s="129"/>
      <c r="AO11" s="26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16"/>
      <c r="BV11" s="116"/>
      <c r="BW11" s="116"/>
      <c r="BX11" s="116"/>
      <c r="BY11" s="116"/>
      <c r="BZ11" s="116"/>
      <c r="CA11" s="116"/>
      <c r="CB11" s="116"/>
      <c r="CC11" s="126"/>
      <c r="CD11" s="126"/>
      <c r="CE11" s="126"/>
      <c r="CF11" s="126"/>
      <c r="CG11" s="126"/>
      <c r="CH11" s="126"/>
      <c r="CI11" s="126"/>
      <c r="CJ11" s="126"/>
      <c r="CK11" s="116"/>
      <c r="CL11" s="116"/>
      <c r="CM11" s="116"/>
      <c r="CN11" s="116"/>
      <c r="CO11" s="116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9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 ht="19.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7"/>
      <c r="V12" s="7"/>
      <c r="W12" s="7"/>
      <c r="X12" s="7"/>
      <c r="Y12" s="116"/>
      <c r="Z12" s="116"/>
      <c r="AA12" s="116"/>
      <c r="AB12" s="116"/>
      <c r="AC12" s="131"/>
      <c r="AD12" s="131"/>
      <c r="AE12" s="131"/>
      <c r="AF12" s="131"/>
      <c r="AG12" s="131"/>
      <c r="AH12" s="131"/>
      <c r="AI12" s="131"/>
      <c r="AJ12" s="131"/>
      <c r="AK12" s="132"/>
      <c r="AL12" s="132"/>
      <c r="AM12" s="132"/>
      <c r="AN12" s="132"/>
      <c r="AO12" s="125"/>
      <c r="AP12" s="125"/>
      <c r="AQ12" s="125"/>
      <c r="AR12" s="125"/>
      <c r="AS12" s="116"/>
      <c r="AT12" s="116"/>
      <c r="AU12" s="116"/>
      <c r="AV12" s="116"/>
      <c r="AW12" s="18"/>
      <c r="AX12" s="18"/>
      <c r="AY12" s="18"/>
      <c r="AZ12" s="18"/>
      <c r="BA12" s="18"/>
      <c r="BB12" s="18"/>
      <c r="BC12" s="18"/>
      <c r="BD12" s="18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24"/>
      <c r="BR12" s="124"/>
      <c r="BS12" s="124"/>
      <c r="BT12" s="124"/>
      <c r="BU12" s="116"/>
      <c r="BV12" s="116"/>
      <c r="BW12" s="116"/>
      <c r="BX12" s="116"/>
      <c r="BY12" s="116"/>
      <c r="BZ12" s="116"/>
      <c r="CA12" s="116"/>
      <c r="CB12" s="116"/>
      <c r="CC12" s="133"/>
      <c r="CD12" s="133"/>
      <c r="CE12" s="133"/>
      <c r="CF12" s="133"/>
      <c r="CG12" s="133"/>
      <c r="CH12" s="133"/>
      <c r="CI12" s="133"/>
      <c r="CJ12" s="133"/>
      <c r="CK12" s="116"/>
      <c r="CL12" s="116"/>
      <c r="CM12" s="116"/>
      <c r="CN12" s="116"/>
      <c r="CO12" s="116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5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</row>
    <row r="13" spans="1:121" ht="15" customHeight="1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8"/>
      <c r="AD13" s="18"/>
      <c r="AE13" s="18"/>
      <c r="AF13" s="18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24"/>
      <c r="BN13" s="124"/>
      <c r="BO13" s="124"/>
      <c r="BP13" s="124"/>
      <c r="BQ13" s="124"/>
      <c r="BR13" s="124"/>
      <c r="BS13" s="124"/>
      <c r="BT13" s="124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</row>
    <row r="14" spans="1:121" ht="21" customHeight="1">
      <c r="A14" s="145" t="s">
        <v>4</v>
      </c>
      <c r="B14" s="146"/>
      <c r="C14" s="146"/>
      <c r="D14" s="146"/>
      <c r="E14" s="146"/>
      <c r="F14" s="146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70"/>
      <c r="AX14" s="26"/>
      <c r="AY14" s="26"/>
      <c r="AZ14" s="26"/>
      <c r="BA14" s="26"/>
      <c r="BB14" s="26"/>
      <c r="BC14" s="26"/>
      <c r="BD14" s="26"/>
      <c r="BE14" s="117"/>
      <c r="BF14" s="117"/>
      <c r="BG14" s="117"/>
      <c r="BH14" s="117"/>
      <c r="BI14" s="117"/>
      <c r="BJ14" s="117"/>
      <c r="BK14" s="117"/>
      <c r="BL14" s="117"/>
      <c r="BM14" s="145" t="s">
        <v>5</v>
      </c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5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</row>
    <row r="15" spans="1:121" ht="20.100000000000001" customHeight="1">
      <c r="A15" s="141" t="s">
        <v>6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4"/>
      <c r="AX15" s="26"/>
      <c r="AY15" s="26"/>
      <c r="AZ15" s="26"/>
      <c r="BA15" s="26"/>
      <c r="BB15" s="26"/>
      <c r="BC15" s="26"/>
      <c r="BD15" s="26"/>
      <c r="BE15" s="117"/>
      <c r="BF15" s="117"/>
      <c r="BG15" s="117"/>
      <c r="BH15" s="117"/>
      <c r="BI15" s="117"/>
      <c r="BJ15" s="117"/>
      <c r="BK15" s="117"/>
      <c r="BL15" s="117"/>
      <c r="BM15" s="141" t="s">
        <v>7</v>
      </c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3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 ht="20.100000000000001" customHeight="1">
      <c r="A16" s="171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3"/>
      <c r="AX16" s="26"/>
      <c r="AY16" s="26"/>
      <c r="AZ16" s="26"/>
      <c r="BA16" s="26"/>
      <c r="BB16" s="26"/>
      <c r="BC16" s="26"/>
      <c r="BD16" s="26"/>
      <c r="BE16" s="117"/>
      <c r="BF16" s="117"/>
      <c r="BG16" s="117"/>
      <c r="BH16" s="117"/>
      <c r="BI16" s="117"/>
      <c r="BJ16" s="117"/>
      <c r="BK16" s="117"/>
      <c r="BL16" s="117"/>
      <c r="BM16" s="171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3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</row>
    <row r="17" spans="1:121" ht="20.100000000000001" customHeight="1">
      <c r="A17" s="171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3"/>
      <c r="AX17" s="26"/>
      <c r="AY17" s="26"/>
      <c r="AZ17" s="26"/>
      <c r="BA17" s="26"/>
      <c r="BB17" s="26"/>
      <c r="BC17" s="26"/>
      <c r="BD17" s="26"/>
      <c r="BE17" s="117"/>
      <c r="BF17" s="117"/>
      <c r="BG17" s="117"/>
      <c r="BH17" s="117"/>
      <c r="BI17" s="117"/>
      <c r="BJ17" s="117"/>
      <c r="BK17" s="117"/>
      <c r="BL17" s="117"/>
      <c r="BM17" s="171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3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</row>
    <row r="18" spans="1:121" ht="24.95" customHeight="1">
      <c r="A18" s="171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3"/>
      <c r="AX18" s="26"/>
      <c r="AY18" s="26"/>
      <c r="AZ18" s="26"/>
      <c r="BA18" s="26"/>
      <c r="BB18" s="26"/>
      <c r="BC18" s="26"/>
      <c r="BD18" s="26"/>
      <c r="BE18" s="117"/>
      <c r="BF18" s="117"/>
      <c r="BG18" s="117"/>
      <c r="BH18" s="117"/>
      <c r="BI18" s="117"/>
      <c r="BJ18" s="117"/>
      <c r="BK18" s="117"/>
      <c r="BL18" s="117"/>
      <c r="BM18" s="171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3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</row>
    <row r="19" spans="1:121" ht="21.75" customHeight="1">
      <c r="A19" s="147" t="s">
        <v>8</v>
      </c>
      <c r="B19" s="148"/>
      <c r="C19" s="148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40"/>
      <c r="AX19" s="26"/>
      <c r="AY19" s="26"/>
      <c r="AZ19" s="26"/>
      <c r="BA19" s="26"/>
      <c r="BB19" s="26"/>
      <c r="BC19" s="26"/>
      <c r="BD19" s="26"/>
      <c r="BE19" s="117"/>
      <c r="BF19" s="117"/>
      <c r="BG19" s="117"/>
      <c r="BH19" s="117"/>
      <c r="BI19" s="117"/>
      <c r="BJ19" s="117"/>
      <c r="BK19" s="117"/>
      <c r="BL19" s="117"/>
      <c r="BM19" s="147" t="s">
        <v>8</v>
      </c>
      <c r="BN19" s="148"/>
      <c r="BO19" s="148"/>
      <c r="BP19" s="148"/>
      <c r="BQ19" s="148"/>
      <c r="BR19" s="148"/>
      <c r="BS19" s="148"/>
      <c r="BT19" s="148"/>
      <c r="BU19" s="148"/>
      <c r="BV19" s="148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40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 ht="21.75" customHeight="1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16"/>
      <c r="AP20" s="116"/>
      <c r="AQ20" s="116"/>
      <c r="AR20" s="116"/>
      <c r="AS20" s="18"/>
      <c r="AT20" s="18"/>
      <c r="AU20" s="18"/>
      <c r="AV20" s="18"/>
      <c r="AW20" s="26"/>
      <c r="AX20" s="26"/>
      <c r="AY20" s="26"/>
      <c r="AZ20" s="26"/>
      <c r="BA20" s="26"/>
      <c r="BB20" s="26"/>
      <c r="BC20" s="26"/>
      <c r="BD20" s="26"/>
      <c r="BE20" s="117"/>
      <c r="BF20" s="117"/>
      <c r="BG20" s="117"/>
      <c r="BH20" s="117"/>
      <c r="BI20" s="117"/>
      <c r="BJ20" s="117"/>
      <c r="BK20" s="117"/>
      <c r="BL20" s="117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</row>
    <row r="21" spans="1:121" ht="21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16"/>
      <c r="AP21" s="116"/>
      <c r="AQ21" s="116"/>
      <c r="AR21" s="116"/>
      <c r="AS21" s="18"/>
      <c r="AT21" s="18"/>
      <c r="AU21" s="18"/>
      <c r="AV21" s="18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</row>
    <row r="22" spans="1:121" ht="21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16"/>
      <c r="AP22" s="116"/>
      <c r="AQ22" s="116"/>
      <c r="AR22" s="116"/>
      <c r="AS22" s="18"/>
      <c r="AT22" s="18"/>
      <c r="AU22" s="18"/>
      <c r="AV22" s="18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</row>
    <row r="23" spans="1:121" ht="21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16"/>
      <c r="AP23" s="116"/>
      <c r="AQ23" s="116"/>
      <c r="AR23" s="116"/>
      <c r="AS23" s="18"/>
      <c r="AT23" s="18"/>
      <c r="AU23" s="18"/>
      <c r="AV23" s="18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</row>
    <row r="24" spans="1:121" ht="21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16"/>
      <c r="AP24" s="116"/>
      <c r="AQ24" s="116"/>
      <c r="AR24" s="116"/>
      <c r="AS24" s="18"/>
      <c r="AT24" s="18"/>
      <c r="AU24" s="18"/>
      <c r="AV24" s="18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ht="26.1" customHeight="1">
      <c r="A25" s="118"/>
      <c r="B25" s="118"/>
      <c r="C25" s="118"/>
      <c r="D25" s="118"/>
      <c r="E25" s="118"/>
      <c r="F25" s="1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19"/>
      <c r="Z25" s="119"/>
      <c r="AA25" s="119"/>
      <c r="AB25" s="119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120"/>
      <c r="AP25" s="120"/>
      <c r="AQ25" s="120"/>
      <c r="AR25" s="120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7"/>
      <c r="BZ25" s="27"/>
      <c r="CA25" s="27"/>
      <c r="CB25" s="27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 ht="26.1" customHeight="1">
      <c r="A26" s="121"/>
      <c r="B26" s="121"/>
      <c r="C26" s="121"/>
      <c r="D26" s="52" t="s">
        <v>9</v>
      </c>
      <c r="E26" s="53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8"/>
      <c r="V26" s="18"/>
      <c r="W26" s="18"/>
      <c r="X26" s="18"/>
      <c r="Y26" s="119"/>
      <c r="Z26" s="119"/>
      <c r="AA26" s="119"/>
      <c r="AB26" s="119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7"/>
      <c r="BZ26" s="27"/>
      <c r="CA26" s="27"/>
      <c r="CB26" s="27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</row>
    <row r="27" spans="1:121" ht="17.25" customHeight="1">
      <c r="A27" s="55"/>
      <c r="B27" s="55"/>
      <c r="C27" s="55"/>
      <c r="D27" s="55"/>
      <c r="E27" s="55"/>
      <c r="F27" s="5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7"/>
      <c r="BZ27" s="27"/>
      <c r="CA27" s="27"/>
      <c r="CB27" s="27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</row>
    <row r="28" spans="1:121" ht="18.95" customHeight="1">
      <c r="A28" s="276" t="s">
        <v>10</v>
      </c>
      <c r="B28" s="277"/>
      <c r="C28" s="277"/>
      <c r="D28" s="277"/>
      <c r="E28" s="277"/>
      <c r="F28" s="277"/>
      <c r="G28" s="277"/>
      <c r="H28" s="277"/>
      <c r="I28" s="277"/>
      <c r="J28" s="277"/>
      <c r="K28" s="278"/>
      <c r="L28" s="206" t="s">
        <v>11</v>
      </c>
      <c r="M28" s="206"/>
      <c r="N28" s="206"/>
      <c r="O28" s="206"/>
      <c r="P28" s="206"/>
      <c r="Q28" s="206"/>
      <c r="R28" s="206"/>
      <c r="S28" s="206"/>
      <c r="T28" s="206" t="s">
        <v>12</v>
      </c>
      <c r="U28" s="206"/>
      <c r="V28" s="206"/>
      <c r="W28" s="206"/>
      <c r="X28" s="206"/>
      <c r="Y28" s="206"/>
      <c r="Z28" s="206"/>
      <c r="AA28" s="206"/>
      <c r="AB28" s="206" t="s">
        <v>13</v>
      </c>
      <c r="AC28" s="206"/>
      <c r="AD28" s="206"/>
      <c r="AE28" s="206"/>
      <c r="AF28" s="206"/>
      <c r="AG28" s="206"/>
      <c r="AH28" s="206"/>
      <c r="AI28" s="206"/>
      <c r="AJ28" s="206" t="s">
        <v>14</v>
      </c>
      <c r="AK28" s="206"/>
      <c r="AL28" s="206"/>
      <c r="AM28" s="206"/>
      <c r="AN28" s="206"/>
      <c r="AO28" s="206"/>
      <c r="AP28" s="206"/>
      <c r="AQ28" s="206"/>
      <c r="AR28" s="206" t="s">
        <v>15</v>
      </c>
      <c r="AS28" s="206"/>
      <c r="AT28" s="206"/>
      <c r="AU28" s="206"/>
      <c r="AV28" s="206"/>
      <c r="AW28" s="206"/>
      <c r="AX28" s="206"/>
      <c r="AY28" s="206"/>
      <c r="AZ28" s="206" t="s">
        <v>16</v>
      </c>
      <c r="BA28" s="206"/>
      <c r="BB28" s="206"/>
      <c r="BC28" s="206"/>
      <c r="BD28" s="206"/>
      <c r="BE28" s="206"/>
      <c r="BF28" s="206"/>
      <c r="BG28" s="206"/>
      <c r="BH28" s="206" t="s">
        <v>17</v>
      </c>
      <c r="BI28" s="206"/>
      <c r="BJ28" s="206"/>
      <c r="BK28" s="206"/>
      <c r="BL28" s="206"/>
      <c r="BM28" s="206"/>
      <c r="BN28" s="206"/>
      <c r="BO28" s="206"/>
      <c r="BP28" s="206" t="s">
        <v>18</v>
      </c>
      <c r="BQ28" s="206"/>
      <c r="BR28" s="206"/>
      <c r="BS28" s="206"/>
      <c r="BT28" s="206"/>
      <c r="BU28" s="206"/>
      <c r="BV28" s="206"/>
      <c r="BW28" s="206"/>
      <c r="BX28" s="206" t="s">
        <v>19</v>
      </c>
      <c r="BY28" s="206"/>
      <c r="BZ28" s="206"/>
      <c r="CA28" s="206"/>
      <c r="CB28" s="206"/>
      <c r="CC28" s="206"/>
      <c r="CD28" s="206"/>
      <c r="CE28" s="206"/>
      <c r="CF28" s="206" t="s">
        <v>20</v>
      </c>
      <c r="CG28" s="206"/>
      <c r="CH28" s="206"/>
      <c r="CI28" s="206"/>
      <c r="CJ28" s="206"/>
      <c r="CK28" s="206"/>
      <c r="CL28" s="206"/>
      <c r="CM28" s="206"/>
      <c r="CN28" s="206" t="s">
        <v>21</v>
      </c>
      <c r="CO28" s="206"/>
      <c r="CP28" s="206"/>
      <c r="CQ28" s="206"/>
      <c r="CR28" s="206"/>
      <c r="CS28" s="206"/>
      <c r="CT28" s="206"/>
      <c r="CU28" s="206"/>
      <c r="CV28" s="206" t="s">
        <v>249</v>
      </c>
      <c r="CW28" s="206"/>
      <c r="CX28" s="206"/>
      <c r="CY28" s="206"/>
      <c r="CZ28" s="206"/>
      <c r="DA28" s="206"/>
      <c r="DB28" s="206"/>
      <c r="DC28" s="206"/>
      <c r="DD28" s="46" t="s">
        <v>22</v>
      </c>
      <c r="DE28" s="40" t="s">
        <v>23</v>
      </c>
      <c r="DF28" s="39" t="s">
        <v>24</v>
      </c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</row>
    <row r="29" spans="1:121" ht="23.1" customHeight="1">
      <c r="A29" s="152" t="s">
        <v>25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47">
        <v>24</v>
      </c>
      <c r="DE29" s="41">
        <f>SUM(L29:DC29)</f>
        <v>0</v>
      </c>
      <c r="DF29" s="42">
        <f>DD29*DE29</f>
        <v>0</v>
      </c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</row>
    <row r="30" spans="1:121" ht="23.1" customHeight="1">
      <c r="A30" s="249" t="s">
        <v>26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1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48">
        <v>24</v>
      </c>
      <c r="DE30" s="36">
        <f t="shared" ref="DE30:DE40" si="0">SUM(L30:DC30)</f>
        <v>0</v>
      </c>
      <c r="DF30" s="45">
        <f t="shared" ref="DF30:DF40" si="1">DD30*DE30</f>
        <v>0</v>
      </c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</row>
    <row r="31" spans="1:121" ht="23.1" customHeight="1">
      <c r="A31" s="152" t="s">
        <v>29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47">
        <v>24</v>
      </c>
      <c r="DE31" s="41">
        <f t="shared" si="0"/>
        <v>0</v>
      </c>
      <c r="DF31" s="42">
        <f t="shared" si="1"/>
        <v>0</v>
      </c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</row>
    <row r="32" spans="1:121" ht="23.1" customHeight="1">
      <c r="A32" s="249" t="s">
        <v>30</v>
      </c>
      <c r="B32" s="250"/>
      <c r="C32" s="250"/>
      <c r="D32" s="250"/>
      <c r="E32" s="250"/>
      <c r="F32" s="250"/>
      <c r="G32" s="250"/>
      <c r="H32" s="250"/>
      <c r="I32" s="250"/>
      <c r="J32" s="250"/>
      <c r="K32" s="251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48">
        <v>24</v>
      </c>
      <c r="DE32" s="36">
        <f t="shared" si="0"/>
        <v>0</v>
      </c>
      <c r="DF32" s="45">
        <f t="shared" si="1"/>
        <v>0</v>
      </c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</row>
    <row r="33" spans="1:121" ht="23.1" customHeight="1">
      <c r="A33" s="152" t="s">
        <v>27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47">
        <v>24</v>
      </c>
      <c r="DE33" s="41">
        <f t="shared" si="0"/>
        <v>0</v>
      </c>
      <c r="DF33" s="42">
        <f t="shared" si="1"/>
        <v>0</v>
      </c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</row>
    <row r="34" spans="1:121" ht="23.1" customHeight="1">
      <c r="A34" s="249" t="s">
        <v>28</v>
      </c>
      <c r="B34" s="250"/>
      <c r="C34" s="250"/>
      <c r="D34" s="250"/>
      <c r="E34" s="250"/>
      <c r="F34" s="250"/>
      <c r="G34" s="250"/>
      <c r="H34" s="250"/>
      <c r="I34" s="250"/>
      <c r="J34" s="250"/>
      <c r="K34" s="251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48">
        <v>24</v>
      </c>
      <c r="DE34" s="36">
        <f t="shared" si="0"/>
        <v>0</v>
      </c>
      <c r="DF34" s="45">
        <f t="shared" si="1"/>
        <v>0</v>
      </c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</row>
    <row r="35" spans="1:121" ht="23.1" customHeight="1">
      <c r="A35" s="152" t="s">
        <v>34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47">
        <v>24</v>
      </c>
      <c r="DE35" s="41">
        <f t="shared" si="0"/>
        <v>0</v>
      </c>
      <c r="DF35" s="42">
        <f t="shared" si="1"/>
        <v>0</v>
      </c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</row>
    <row r="36" spans="1:121" ht="23.1" customHeight="1">
      <c r="A36" s="249" t="s">
        <v>35</v>
      </c>
      <c r="B36" s="250"/>
      <c r="C36" s="250"/>
      <c r="D36" s="250"/>
      <c r="E36" s="250"/>
      <c r="F36" s="250"/>
      <c r="G36" s="250"/>
      <c r="H36" s="250"/>
      <c r="I36" s="250"/>
      <c r="J36" s="250"/>
      <c r="K36" s="251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48">
        <v>24</v>
      </c>
      <c r="DE36" s="36">
        <f t="shared" si="0"/>
        <v>0</v>
      </c>
      <c r="DF36" s="45">
        <f t="shared" si="1"/>
        <v>0</v>
      </c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</row>
    <row r="37" spans="1:121" ht="23.1" customHeight="1">
      <c r="A37" s="152" t="s">
        <v>31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47">
        <v>24</v>
      </c>
      <c r="DE37" s="41">
        <f t="shared" si="0"/>
        <v>0</v>
      </c>
      <c r="DF37" s="42">
        <f t="shared" si="1"/>
        <v>0</v>
      </c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</row>
    <row r="38" spans="1:121" ht="23.1" customHeight="1">
      <c r="A38" s="249" t="s">
        <v>32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1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48">
        <v>24</v>
      </c>
      <c r="DE38" s="36">
        <f t="shared" si="0"/>
        <v>0</v>
      </c>
      <c r="DF38" s="45">
        <f t="shared" si="1"/>
        <v>0</v>
      </c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</row>
    <row r="39" spans="1:121" ht="23.1" customHeight="1">
      <c r="A39" s="152" t="s">
        <v>33</v>
      </c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47">
        <v>24</v>
      </c>
      <c r="DE39" s="41">
        <f>SUM(L39:DC39)</f>
        <v>0</v>
      </c>
      <c r="DF39" s="42">
        <f t="shared" si="1"/>
        <v>0</v>
      </c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</row>
    <row r="40" spans="1:121" ht="23.1" customHeight="1">
      <c r="A40" s="249" t="s">
        <v>206</v>
      </c>
      <c r="B40" s="250"/>
      <c r="C40" s="250"/>
      <c r="D40" s="250"/>
      <c r="E40" s="250"/>
      <c r="F40" s="250"/>
      <c r="G40" s="250"/>
      <c r="H40" s="250"/>
      <c r="I40" s="250"/>
      <c r="J40" s="250"/>
      <c r="K40" s="251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48">
        <v>24</v>
      </c>
      <c r="DE40" s="36">
        <f t="shared" si="0"/>
        <v>0</v>
      </c>
      <c r="DF40" s="45">
        <f t="shared" si="1"/>
        <v>0</v>
      </c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</row>
    <row r="41" spans="1:121" ht="11.1" customHeight="1">
      <c r="A41" s="55"/>
      <c r="B41" s="55"/>
      <c r="C41" s="55"/>
      <c r="D41" s="55"/>
      <c r="E41" s="55"/>
      <c r="F41" s="55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7"/>
      <c r="BZ41" s="27"/>
      <c r="CA41" s="27"/>
      <c r="CB41" s="27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25"/>
      <c r="DE41" s="26"/>
      <c r="DF41" s="26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</row>
    <row r="42" spans="1:121" ht="18.95" customHeight="1">
      <c r="A42" s="301" t="s">
        <v>155</v>
      </c>
      <c r="B42" s="302"/>
      <c r="C42" s="302"/>
      <c r="D42" s="302"/>
      <c r="E42" s="302"/>
      <c r="F42" s="302"/>
      <c r="G42" s="302"/>
      <c r="H42" s="302"/>
      <c r="I42" s="302"/>
      <c r="J42" s="302"/>
      <c r="K42" s="303"/>
      <c r="L42" s="206" t="s">
        <v>11</v>
      </c>
      <c r="M42" s="206"/>
      <c r="N42" s="206"/>
      <c r="O42" s="206"/>
      <c r="P42" s="206"/>
      <c r="Q42" s="206"/>
      <c r="R42" s="206"/>
      <c r="S42" s="206"/>
      <c r="T42" s="206" t="s">
        <v>12</v>
      </c>
      <c r="U42" s="206"/>
      <c r="V42" s="206"/>
      <c r="W42" s="206"/>
      <c r="X42" s="206"/>
      <c r="Y42" s="206"/>
      <c r="Z42" s="206"/>
      <c r="AA42" s="206"/>
      <c r="AB42" s="206" t="s">
        <v>13</v>
      </c>
      <c r="AC42" s="206"/>
      <c r="AD42" s="206"/>
      <c r="AE42" s="206"/>
      <c r="AF42" s="206"/>
      <c r="AG42" s="206"/>
      <c r="AH42" s="206"/>
      <c r="AI42" s="206"/>
      <c r="AJ42" s="206" t="s">
        <v>14</v>
      </c>
      <c r="AK42" s="206"/>
      <c r="AL42" s="206"/>
      <c r="AM42" s="206"/>
      <c r="AN42" s="206"/>
      <c r="AO42" s="206"/>
      <c r="AP42" s="206"/>
      <c r="AQ42" s="206"/>
      <c r="AR42" s="206" t="s">
        <v>15</v>
      </c>
      <c r="AS42" s="206"/>
      <c r="AT42" s="206"/>
      <c r="AU42" s="206"/>
      <c r="AV42" s="206"/>
      <c r="AW42" s="206"/>
      <c r="AX42" s="206"/>
      <c r="AY42" s="206"/>
      <c r="AZ42" s="206" t="s">
        <v>16</v>
      </c>
      <c r="BA42" s="206"/>
      <c r="BB42" s="206"/>
      <c r="BC42" s="206"/>
      <c r="BD42" s="206"/>
      <c r="BE42" s="206"/>
      <c r="BF42" s="206"/>
      <c r="BG42" s="206"/>
      <c r="BH42" s="206" t="s">
        <v>17</v>
      </c>
      <c r="BI42" s="206"/>
      <c r="BJ42" s="206"/>
      <c r="BK42" s="206"/>
      <c r="BL42" s="206"/>
      <c r="BM42" s="206"/>
      <c r="BN42" s="206"/>
      <c r="BO42" s="206"/>
      <c r="BP42" s="206" t="s">
        <v>18</v>
      </c>
      <c r="BQ42" s="206"/>
      <c r="BR42" s="206"/>
      <c r="BS42" s="206"/>
      <c r="BT42" s="206"/>
      <c r="BU42" s="206"/>
      <c r="BV42" s="206"/>
      <c r="BW42" s="206"/>
      <c r="BX42" s="206" t="s">
        <v>19</v>
      </c>
      <c r="BY42" s="206"/>
      <c r="BZ42" s="206"/>
      <c r="CA42" s="206"/>
      <c r="CB42" s="206"/>
      <c r="CC42" s="206"/>
      <c r="CD42" s="206"/>
      <c r="CE42" s="206"/>
      <c r="CF42" s="206" t="s">
        <v>20</v>
      </c>
      <c r="CG42" s="206"/>
      <c r="CH42" s="206"/>
      <c r="CI42" s="206"/>
      <c r="CJ42" s="206"/>
      <c r="CK42" s="206"/>
      <c r="CL42" s="206"/>
      <c r="CM42" s="206"/>
      <c r="CN42" s="206" t="s">
        <v>21</v>
      </c>
      <c r="CO42" s="206"/>
      <c r="CP42" s="206"/>
      <c r="CQ42" s="206"/>
      <c r="CR42" s="206"/>
      <c r="CS42" s="206"/>
      <c r="CT42" s="206"/>
      <c r="CU42" s="206"/>
      <c r="CV42" s="206" t="s">
        <v>249</v>
      </c>
      <c r="CW42" s="206"/>
      <c r="CX42" s="206"/>
      <c r="CY42" s="206"/>
      <c r="CZ42" s="206"/>
      <c r="DA42" s="206"/>
      <c r="DB42" s="206"/>
      <c r="DC42" s="206"/>
      <c r="DD42" s="46" t="s">
        <v>22</v>
      </c>
      <c r="DE42" s="40" t="s">
        <v>23</v>
      </c>
      <c r="DF42" s="39" t="s">
        <v>24</v>
      </c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</row>
    <row r="43" spans="1:121" ht="23.1" customHeight="1">
      <c r="A43" s="152" t="s">
        <v>25</v>
      </c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47">
        <v>24</v>
      </c>
      <c r="DE43" s="41">
        <f>SUM(L43:DC43)</f>
        <v>0</v>
      </c>
      <c r="DF43" s="11">
        <f>DD43*DE43</f>
        <v>0</v>
      </c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</row>
    <row r="44" spans="1:121" ht="23.1" customHeight="1">
      <c r="A44" s="249" t="s">
        <v>26</v>
      </c>
      <c r="B44" s="250"/>
      <c r="C44" s="250"/>
      <c r="D44" s="250"/>
      <c r="E44" s="250"/>
      <c r="F44" s="250"/>
      <c r="G44" s="250"/>
      <c r="H44" s="250"/>
      <c r="I44" s="250"/>
      <c r="J44" s="250"/>
      <c r="K44" s="251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48">
        <v>24</v>
      </c>
      <c r="DE44" s="36">
        <f>SUM(L44:DC44)</f>
        <v>0</v>
      </c>
      <c r="DF44" s="12">
        <f>DD44*DE44</f>
        <v>0</v>
      </c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</row>
    <row r="45" spans="1:121" ht="12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7"/>
      <c r="BZ45" s="27"/>
      <c r="CA45" s="27"/>
      <c r="CB45" s="27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27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</row>
    <row r="46" spans="1:121" ht="18.95" customHeight="1">
      <c r="A46" s="227" t="s">
        <v>36</v>
      </c>
      <c r="B46" s="228"/>
      <c r="C46" s="228"/>
      <c r="D46" s="228"/>
      <c r="E46" s="228"/>
      <c r="F46" s="228"/>
      <c r="G46" s="228"/>
      <c r="H46" s="228"/>
      <c r="I46" s="228"/>
      <c r="J46" s="228"/>
      <c r="K46" s="229"/>
      <c r="L46" s="206" t="s">
        <v>11</v>
      </c>
      <c r="M46" s="206"/>
      <c r="N46" s="206"/>
      <c r="O46" s="206"/>
      <c r="P46" s="206"/>
      <c r="Q46" s="206"/>
      <c r="R46" s="206"/>
      <c r="S46" s="206"/>
      <c r="T46" s="206" t="s">
        <v>12</v>
      </c>
      <c r="U46" s="206"/>
      <c r="V46" s="206"/>
      <c r="W46" s="206"/>
      <c r="X46" s="206"/>
      <c r="Y46" s="206"/>
      <c r="Z46" s="206"/>
      <c r="AA46" s="206"/>
      <c r="AB46" s="206" t="s">
        <v>13</v>
      </c>
      <c r="AC46" s="206"/>
      <c r="AD46" s="206"/>
      <c r="AE46" s="206"/>
      <c r="AF46" s="206"/>
      <c r="AG46" s="206"/>
      <c r="AH46" s="206"/>
      <c r="AI46" s="206"/>
      <c r="AJ46" s="206" t="s">
        <v>14</v>
      </c>
      <c r="AK46" s="206"/>
      <c r="AL46" s="206"/>
      <c r="AM46" s="206"/>
      <c r="AN46" s="206"/>
      <c r="AO46" s="206"/>
      <c r="AP46" s="206"/>
      <c r="AQ46" s="206"/>
      <c r="AR46" s="206" t="s">
        <v>15</v>
      </c>
      <c r="AS46" s="206"/>
      <c r="AT46" s="206"/>
      <c r="AU46" s="206"/>
      <c r="AV46" s="206"/>
      <c r="AW46" s="206"/>
      <c r="AX46" s="206"/>
      <c r="AY46" s="206"/>
      <c r="AZ46" s="206" t="s">
        <v>16</v>
      </c>
      <c r="BA46" s="206"/>
      <c r="BB46" s="206"/>
      <c r="BC46" s="206"/>
      <c r="BD46" s="206"/>
      <c r="BE46" s="206"/>
      <c r="BF46" s="206"/>
      <c r="BG46" s="206"/>
      <c r="BH46" s="206" t="s">
        <v>17</v>
      </c>
      <c r="BI46" s="206"/>
      <c r="BJ46" s="206"/>
      <c r="BK46" s="206"/>
      <c r="BL46" s="206"/>
      <c r="BM46" s="206"/>
      <c r="BN46" s="206"/>
      <c r="BO46" s="206"/>
      <c r="BP46" s="206" t="s">
        <v>18</v>
      </c>
      <c r="BQ46" s="206"/>
      <c r="BR46" s="206"/>
      <c r="BS46" s="206"/>
      <c r="BT46" s="206"/>
      <c r="BU46" s="206"/>
      <c r="BV46" s="206"/>
      <c r="BW46" s="206"/>
      <c r="BX46" s="206" t="s">
        <v>19</v>
      </c>
      <c r="BY46" s="206"/>
      <c r="BZ46" s="206"/>
      <c r="CA46" s="206"/>
      <c r="CB46" s="206"/>
      <c r="CC46" s="206"/>
      <c r="CD46" s="206"/>
      <c r="CE46" s="206"/>
      <c r="CF46" s="206" t="s">
        <v>20</v>
      </c>
      <c r="CG46" s="206"/>
      <c r="CH46" s="206"/>
      <c r="CI46" s="206"/>
      <c r="CJ46" s="206"/>
      <c r="CK46" s="206"/>
      <c r="CL46" s="206"/>
      <c r="CM46" s="206"/>
      <c r="CN46" s="206" t="s">
        <v>21</v>
      </c>
      <c r="CO46" s="206"/>
      <c r="CP46" s="206"/>
      <c r="CQ46" s="206"/>
      <c r="CR46" s="206"/>
      <c r="CS46" s="206"/>
      <c r="CT46" s="206"/>
      <c r="CU46" s="206"/>
      <c r="CV46" s="206" t="s">
        <v>249</v>
      </c>
      <c r="CW46" s="206"/>
      <c r="CX46" s="206"/>
      <c r="CY46" s="206"/>
      <c r="CZ46" s="206"/>
      <c r="DA46" s="206"/>
      <c r="DB46" s="206"/>
      <c r="DC46" s="206"/>
      <c r="DD46" s="46" t="s">
        <v>22</v>
      </c>
      <c r="DE46" s="40" t="s">
        <v>23</v>
      </c>
      <c r="DF46" s="39" t="s">
        <v>24</v>
      </c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</row>
    <row r="47" spans="1:121" ht="23.1" customHeight="1">
      <c r="A47" s="152" t="s">
        <v>37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47">
        <v>22.5</v>
      </c>
      <c r="DE47" s="41">
        <f>SUM(L47:DC47)</f>
        <v>0</v>
      </c>
      <c r="DF47" s="42">
        <f>DD47*DE47</f>
        <v>0</v>
      </c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</row>
    <row r="48" spans="1:121" ht="23.1" customHeight="1">
      <c r="A48" s="249" t="s">
        <v>38</v>
      </c>
      <c r="B48" s="250"/>
      <c r="C48" s="250"/>
      <c r="D48" s="250"/>
      <c r="E48" s="250"/>
      <c r="F48" s="250"/>
      <c r="G48" s="250"/>
      <c r="H48" s="250"/>
      <c r="I48" s="250"/>
      <c r="J48" s="250"/>
      <c r="K48" s="25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48">
        <v>22.5</v>
      </c>
      <c r="DE48" s="36">
        <f t="shared" ref="DE48:DE55" si="2">SUM(L48:DC48)</f>
        <v>0</v>
      </c>
      <c r="DF48" s="45">
        <f t="shared" ref="DF48:DF55" si="3">DD48*DE48</f>
        <v>0</v>
      </c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</row>
    <row r="49" spans="1:121" ht="23.1" customHeight="1">
      <c r="A49" s="152" t="s">
        <v>39</v>
      </c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47">
        <v>22.5</v>
      </c>
      <c r="DE49" s="41">
        <f t="shared" si="2"/>
        <v>0</v>
      </c>
      <c r="DF49" s="42">
        <f t="shared" si="3"/>
        <v>0</v>
      </c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</row>
    <row r="50" spans="1:121" ht="23.1" customHeight="1">
      <c r="A50" s="249" t="s">
        <v>41</v>
      </c>
      <c r="B50" s="250"/>
      <c r="C50" s="250"/>
      <c r="D50" s="250"/>
      <c r="E50" s="250"/>
      <c r="F50" s="250"/>
      <c r="G50" s="250"/>
      <c r="H50" s="250"/>
      <c r="I50" s="250"/>
      <c r="J50" s="250"/>
      <c r="K50" s="25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48">
        <v>22.5</v>
      </c>
      <c r="DE50" s="36">
        <f t="shared" si="2"/>
        <v>0</v>
      </c>
      <c r="DF50" s="45">
        <f t="shared" si="3"/>
        <v>0</v>
      </c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</row>
    <row r="51" spans="1:121" ht="23.1" customHeight="1">
      <c r="A51" s="152" t="s">
        <v>42</v>
      </c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47">
        <v>22.5</v>
      </c>
      <c r="DE51" s="41">
        <f t="shared" si="2"/>
        <v>0</v>
      </c>
      <c r="DF51" s="42">
        <f t="shared" si="3"/>
        <v>0</v>
      </c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</row>
    <row r="52" spans="1:121" ht="23.1" customHeight="1">
      <c r="A52" s="249" t="s">
        <v>43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1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48">
        <v>22.5</v>
      </c>
      <c r="DE52" s="36">
        <f t="shared" si="2"/>
        <v>0</v>
      </c>
      <c r="DF52" s="45">
        <f t="shared" si="3"/>
        <v>0</v>
      </c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</row>
    <row r="53" spans="1:121" ht="23.1" customHeight="1">
      <c r="A53" s="152" t="s">
        <v>44</v>
      </c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47">
        <v>22.5</v>
      </c>
      <c r="DE53" s="41">
        <f t="shared" si="2"/>
        <v>0</v>
      </c>
      <c r="DF53" s="42">
        <f t="shared" si="3"/>
        <v>0</v>
      </c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</row>
    <row r="54" spans="1:121" ht="23.1" customHeight="1">
      <c r="A54" s="249" t="s">
        <v>40</v>
      </c>
      <c r="B54" s="250"/>
      <c r="C54" s="250"/>
      <c r="D54" s="250"/>
      <c r="E54" s="250"/>
      <c r="F54" s="250"/>
      <c r="G54" s="250"/>
      <c r="H54" s="250"/>
      <c r="I54" s="250"/>
      <c r="J54" s="250"/>
      <c r="K54" s="251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48">
        <v>22.5</v>
      </c>
      <c r="DE54" s="36">
        <f>SUM(L54:DC54)</f>
        <v>0</v>
      </c>
      <c r="DF54" s="45">
        <f t="shared" si="3"/>
        <v>0</v>
      </c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</row>
    <row r="55" spans="1:121" ht="23.1" customHeight="1">
      <c r="A55" s="152" t="s">
        <v>45</v>
      </c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47">
        <v>22.5</v>
      </c>
      <c r="DE55" s="41">
        <f t="shared" si="2"/>
        <v>0</v>
      </c>
      <c r="DF55" s="42">
        <f t="shared" si="3"/>
        <v>0</v>
      </c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</row>
    <row r="56" spans="1:121" ht="12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  <c r="BZ56" s="27"/>
      <c r="CA56" s="27"/>
      <c r="CB56" s="27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27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</row>
    <row r="57" spans="1:121" ht="18.95" customHeight="1">
      <c r="A57" s="227" t="s">
        <v>46</v>
      </c>
      <c r="B57" s="228"/>
      <c r="C57" s="228"/>
      <c r="D57" s="228"/>
      <c r="E57" s="228"/>
      <c r="F57" s="228"/>
      <c r="G57" s="228"/>
      <c r="H57" s="228"/>
      <c r="I57" s="228"/>
      <c r="J57" s="228"/>
      <c r="K57" s="229"/>
      <c r="L57" s="206" t="s">
        <v>11</v>
      </c>
      <c r="M57" s="206"/>
      <c r="N57" s="206"/>
      <c r="O57" s="206"/>
      <c r="P57" s="206"/>
      <c r="Q57" s="206"/>
      <c r="R57" s="206"/>
      <c r="S57" s="206"/>
      <c r="T57" s="206" t="s">
        <v>12</v>
      </c>
      <c r="U57" s="206"/>
      <c r="V57" s="206"/>
      <c r="W57" s="206"/>
      <c r="X57" s="206"/>
      <c r="Y57" s="206"/>
      <c r="Z57" s="206"/>
      <c r="AA57" s="206"/>
      <c r="AB57" s="206" t="s">
        <v>13</v>
      </c>
      <c r="AC57" s="206"/>
      <c r="AD57" s="206"/>
      <c r="AE57" s="206"/>
      <c r="AF57" s="206"/>
      <c r="AG57" s="206"/>
      <c r="AH57" s="206"/>
      <c r="AI57" s="206"/>
      <c r="AJ57" s="206" t="s">
        <v>14</v>
      </c>
      <c r="AK57" s="206"/>
      <c r="AL57" s="206"/>
      <c r="AM57" s="206"/>
      <c r="AN57" s="206"/>
      <c r="AO57" s="206"/>
      <c r="AP57" s="206"/>
      <c r="AQ57" s="206"/>
      <c r="AR57" s="206" t="s">
        <v>15</v>
      </c>
      <c r="AS57" s="206"/>
      <c r="AT57" s="206"/>
      <c r="AU57" s="206"/>
      <c r="AV57" s="206"/>
      <c r="AW57" s="206"/>
      <c r="AX57" s="206"/>
      <c r="AY57" s="206"/>
      <c r="AZ57" s="206" t="s">
        <v>16</v>
      </c>
      <c r="BA57" s="206"/>
      <c r="BB57" s="206"/>
      <c r="BC57" s="206"/>
      <c r="BD57" s="206"/>
      <c r="BE57" s="206"/>
      <c r="BF57" s="206"/>
      <c r="BG57" s="206"/>
      <c r="BH57" s="206" t="s">
        <v>17</v>
      </c>
      <c r="BI57" s="206"/>
      <c r="BJ57" s="206"/>
      <c r="BK57" s="206"/>
      <c r="BL57" s="206"/>
      <c r="BM57" s="206"/>
      <c r="BN57" s="206"/>
      <c r="BO57" s="206"/>
      <c r="BP57" s="206" t="s">
        <v>18</v>
      </c>
      <c r="BQ57" s="206"/>
      <c r="BR57" s="206"/>
      <c r="BS57" s="206"/>
      <c r="BT57" s="206"/>
      <c r="BU57" s="206"/>
      <c r="BV57" s="206"/>
      <c r="BW57" s="206"/>
      <c r="BX57" s="206" t="s">
        <v>19</v>
      </c>
      <c r="BY57" s="206"/>
      <c r="BZ57" s="206"/>
      <c r="CA57" s="206"/>
      <c r="CB57" s="206"/>
      <c r="CC57" s="206"/>
      <c r="CD57" s="206"/>
      <c r="CE57" s="206"/>
      <c r="CF57" s="206" t="s">
        <v>20</v>
      </c>
      <c r="CG57" s="206"/>
      <c r="CH57" s="206"/>
      <c r="CI57" s="206"/>
      <c r="CJ57" s="206"/>
      <c r="CK57" s="206"/>
      <c r="CL57" s="206"/>
      <c r="CM57" s="206"/>
      <c r="CN57" s="206" t="s">
        <v>21</v>
      </c>
      <c r="CO57" s="206"/>
      <c r="CP57" s="206"/>
      <c r="CQ57" s="206"/>
      <c r="CR57" s="206"/>
      <c r="CS57" s="206"/>
      <c r="CT57" s="206"/>
      <c r="CU57" s="206"/>
      <c r="CV57" s="206" t="s">
        <v>249</v>
      </c>
      <c r="CW57" s="206"/>
      <c r="CX57" s="206"/>
      <c r="CY57" s="206"/>
      <c r="CZ57" s="206"/>
      <c r="DA57" s="206"/>
      <c r="DB57" s="206"/>
      <c r="DC57" s="206"/>
      <c r="DD57" s="46" t="s">
        <v>22</v>
      </c>
      <c r="DE57" s="40" t="s">
        <v>23</v>
      </c>
      <c r="DF57" s="39" t="s">
        <v>24</v>
      </c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</row>
    <row r="58" spans="1:121" ht="23.1" customHeight="1">
      <c r="A58" s="152" t="s">
        <v>47</v>
      </c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47">
        <v>21</v>
      </c>
      <c r="DE58" s="41">
        <f>SUM(L58:DC58)</f>
        <v>0</v>
      </c>
      <c r="DF58" s="42">
        <f>DD58*DE58</f>
        <v>0</v>
      </c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</row>
    <row r="59" spans="1:121" ht="23.1" customHeight="1">
      <c r="A59" s="249" t="s">
        <v>48</v>
      </c>
      <c r="B59" s="250"/>
      <c r="C59" s="250"/>
      <c r="D59" s="250"/>
      <c r="E59" s="250"/>
      <c r="F59" s="250"/>
      <c r="G59" s="250"/>
      <c r="H59" s="250"/>
      <c r="I59" s="250"/>
      <c r="J59" s="250"/>
      <c r="K59" s="251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48">
        <v>21</v>
      </c>
      <c r="DE59" s="36">
        <f t="shared" ref="DE59:DE65" si="4">SUM(L59:DC59)</f>
        <v>0</v>
      </c>
      <c r="DF59" s="45">
        <f t="shared" ref="DF59:DF65" si="5">DD59*DE59</f>
        <v>0</v>
      </c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</row>
    <row r="60" spans="1:121" ht="23.1" customHeight="1">
      <c r="A60" s="152" t="s">
        <v>29</v>
      </c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47">
        <v>21</v>
      </c>
      <c r="DE60" s="41">
        <f t="shared" si="4"/>
        <v>0</v>
      </c>
      <c r="DF60" s="42">
        <f t="shared" si="5"/>
        <v>0</v>
      </c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</row>
    <row r="61" spans="1:121" ht="23.1" customHeight="1">
      <c r="A61" s="249" t="s">
        <v>31</v>
      </c>
      <c r="B61" s="250"/>
      <c r="C61" s="250"/>
      <c r="D61" s="250"/>
      <c r="E61" s="250"/>
      <c r="F61" s="250"/>
      <c r="G61" s="250"/>
      <c r="H61" s="250"/>
      <c r="I61" s="250"/>
      <c r="J61" s="250"/>
      <c r="K61" s="251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48">
        <v>21</v>
      </c>
      <c r="DE61" s="36">
        <f t="shared" si="4"/>
        <v>0</v>
      </c>
      <c r="DF61" s="45">
        <f t="shared" si="5"/>
        <v>0</v>
      </c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</row>
    <row r="62" spans="1:121" ht="23.1" customHeight="1">
      <c r="A62" s="152" t="s">
        <v>32</v>
      </c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47">
        <v>21</v>
      </c>
      <c r="DE62" s="41">
        <f t="shared" si="4"/>
        <v>0</v>
      </c>
      <c r="DF62" s="42">
        <f t="shared" si="5"/>
        <v>0</v>
      </c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</row>
    <row r="63" spans="1:121" ht="23.1" customHeight="1">
      <c r="A63" s="249" t="s">
        <v>33</v>
      </c>
      <c r="B63" s="250"/>
      <c r="C63" s="250"/>
      <c r="D63" s="250"/>
      <c r="E63" s="250"/>
      <c r="F63" s="250"/>
      <c r="G63" s="250"/>
      <c r="H63" s="250"/>
      <c r="I63" s="250"/>
      <c r="J63" s="250"/>
      <c r="K63" s="251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48">
        <v>21</v>
      </c>
      <c r="DE63" s="36">
        <f t="shared" si="4"/>
        <v>0</v>
      </c>
      <c r="DF63" s="45">
        <f t="shared" si="5"/>
        <v>0</v>
      </c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</row>
    <row r="64" spans="1:121" ht="23.1" customHeight="1">
      <c r="A64" s="152" t="s">
        <v>25</v>
      </c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47">
        <v>21</v>
      </c>
      <c r="DE64" s="41">
        <f>SUM(L64:DC64)</f>
        <v>0</v>
      </c>
      <c r="DF64" s="42">
        <f t="shared" si="5"/>
        <v>0</v>
      </c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</row>
    <row r="65" spans="1:121" ht="23.1" customHeight="1">
      <c r="A65" s="249" t="s">
        <v>35</v>
      </c>
      <c r="B65" s="250"/>
      <c r="C65" s="250"/>
      <c r="D65" s="250"/>
      <c r="E65" s="250"/>
      <c r="F65" s="250"/>
      <c r="G65" s="250"/>
      <c r="H65" s="250"/>
      <c r="I65" s="250"/>
      <c r="J65" s="250"/>
      <c r="K65" s="251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48">
        <v>21</v>
      </c>
      <c r="DE65" s="36">
        <f t="shared" si="4"/>
        <v>0</v>
      </c>
      <c r="DF65" s="45">
        <f t="shared" si="5"/>
        <v>0</v>
      </c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</row>
    <row r="66" spans="1:121" ht="12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7"/>
      <c r="BZ66" s="27"/>
      <c r="CA66" s="27"/>
      <c r="CB66" s="27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27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</row>
    <row r="67" spans="1:121" ht="18.95" customHeight="1">
      <c r="A67" s="227" t="s">
        <v>49</v>
      </c>
      <c r="B67" s="228"/>
      <c r="C67" s="228"/>
      <c r="D67" s="228"/>
      <c r="E67" s="228"/>
      <c r="F67" s="228"/>
      <c r="G67" s="228"/>
      <c r="H67" s="228"/>
      <c r="I67" s="228"/>
      <c r="J67" s="228"/>
      <c r="K67" s="229"/>
      <c r="L67" s="206" t="s">
        <v>11</v>
      </c>
      <c r="M67" s="206"/>
      <c r="N67" s="206"/>
      <c r="O67" s="206"/>
      <c r="P67" s="206"/>
      <c r="Q67" s="206"/>
      <c r="R67" s="206"/>
      <c r="S67" s="206"/>
      <c r="T67" s="206" t="s">
        <v>12</v>
      </c>
      <c r="U67" s="206"/>
      <c r="V67" s="206"/>
      <c r="W67" s="206"/>
      <c r="X67" s="206"/>
      <c r="Y67" s="206"/>
      <c r="Z67" s="206"/>
      <c r="AA67" s="206"/>
      <c r="AB67" s="206" t="s">
        <v>13</v>
      </c>
      <c r="AC67" s="206"/>
      <c r="AD67" s="206"/>
      <c r="AE67" s="206"/>
      <c r="AF67" s="206"/>
      <c r="AG67" s="206"/>
      <c r="AH67" s="206"/>
      <c r="AI67" s="206"/>
      <c r="AJ67" s="206" t="s">
        <v>14</v>
      </c>
      <c r="AK67" s="206"/>
      <c r="AL67" s="206"/>
      <c r="AM67" s="206"/>
      <c r="AN67" s="206"/>
      <c r="AO67" s="206"/>
      <c r="AP67" s="206"/>
      <c r="AQ67" s="206"/>
      <c r="AR67" s="206" t="s">
        <v>15</v>
      </c>
      <c r="AS67" s="206"/>
      <c r="AT67" s="206"/>
      <c r="AU67" s="206"/>
      <c r="AV67" s="206"/>
      <c r="AW67" s="206"/>
      <c r="AX67" s="206"/>
      <c r="AY67" s="206"/>
      <c r="AZ67" s="206" t="s">
        <v>16</v>
      </c>
      <c r="BA67" s="206"/>
      <c r="BB67" s="206"/>
      <c r="BC67" s="206"/>
      <c r="BD67" s="206"/>
      <c r="BE67" s="206"/>
      <c r="BF67" s="206"/>
      <c r="BG67" s="206"/>
      <c r="BH67" s="206" t="s">
        <v>17</v>
      </c>
      <c r="BI67" s="206"/>
      <c r="BJ67" s="206"/>
      <c r="BK67" s="206"/>
      <c r="BL67" s="206"/>
      <c r="BM67" s="206"/>
      <c r="BN67" s="206"/>
      <c r="BO67" s="206"/>
      <c r="BP67" s="206" t="s">
        <v>18</v>
      </c>
      <c r="BQ67" s="206"/>
      <c r="BR67" s="206"/>
      <c r="BS67" s="206"/>
      <c r="BT67" s="206"/>
      <c r="BU67" s="206"/>
      <c r="BV67" s="206"/>
      <c r="BW67" s="206"/>
      <c r="BX67" s="206" t="s">
        <v>19</v>
      </c>
      <c r="BY67" s="206"/>
      <c r="BZ67" s="206"/>
      <c r="CA67" s="206"/>
      <c r="CB67" s="206"/>
      <c r="CC67" s="206"/>
      <c r="CD67" s="206"/>
      <c r="CE67" s="206"/>
      <c r="CF67" s="206" t="s">
        <v>20</v>
      </c>
      <c r="CG67" s="206"/>
      <c r="CH67" s="206"/>
      <c r="CI67" s="206"/>
      <c r="CJ67" s="206"/>
      <c r="CK67" s="206"/>
      <c r="CL67" s="206"/>
      <c r="CM67" s="206"/>
      <c r="CN67" s="206" t="s">
        <v>21</v>
      </c>
      <c r="CO67" s="206"/>
      <c r="CP67" s="206"/>
      <c r="CQ67" s="206"/>
      <c r="CR67" s="206"/>
      <c r="CS67" s="206"/>
      <c r="CT67" s="206"/>
      <c r="CU67" s="206"/>
      <c r="CV67" s="206" t="s">
        <v>249</v>
      </c>
      <c r="CW67" s="206"/>
      <c r="CX67" s="206"/>
      <c r="CY67" s="206"/>
      <c r="CZ67" s="206"/>
      <c r="DA67" s="206"/>
      <c r="DB67" s="206"/>
      <c r="DC67" s="206"/>
      <c r="DD67" s="46" t="s">
        <v>22</v>
      </c>
      <c r="DE67" s="40" t="s">
        <v>23</v>
      </c>
      <c r="DF67" s="39" t="s">
        <v>24</v>
      </c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</row>
    <row r="68" spans="1:121" ht="23.1" customHeight="1">
      <c r="A68" s="152" t="s">
        <v>50</v>
      </c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47">
        <v>14.5</v>
      </c>
      <c r="DE68" s="41">
        <f>SUM(L68:DC68)</f>
        <v>0</v>
      </c>
      <c r="DF68" s="42">
        <f>DD68*DE68</f>
        <v>0</v>
      </c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</row>
    <row r="69" spans="1:121" ht="23.1" customHeight="1">
      <c r="A69" s="249" t="s">
        <v>51</v>
      </c>
      <c r="B69" s="250"/>
      <c r="C69" s="250"/>
      <c r="D69" s="250"/>
      <c r="E69" s="250"/>
      <c r="F69" s="250"/>
      <c r="G69" s="250"/>
      <c r="H69" s="250"/>
      <c r="I69" s="250"/>
      <c r="J69" s="250"/>
      <c r="K69" s="251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48">
        <v>17</v>
      </c>
      <c r="DE69" s="36">
        <f t="shared" ref="DE69:DE74" si="6">SUM(L69:DC69)</f>
        <v>0</v>
      </c>
      <c r="DF69" s="45">
        <f t="shared" ref="DF69:DF74" si="7">DD69*DE69</f>
        <v>0</v>
      </c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</row>
    <row r="70" spans="1:121" ht="23.1" customHeight="1">
      <c r="A70" s="152" t="s">
        <v>52</v>
      </c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47">
        <v>17</v>
      </c>
      <c r="DE70" s="41">
        <f t="shared" si="6"/>
        <v>0</v>
      </c>
      <c r="DF70" s="42">
        <f t="shared" si="7"/>
        <v>0</v>
      </c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</row>
    <row r="71" spans="1:121" ht="23.1" customHeight="1">
      <c r="A71" s="249" t="s">
        <v>53</v>
      </c>
      <c r="B71" s="250"/>
      <c r="C71" s="250"/>
      <c r="D71" s="250"/>
      <c r="E71" s="250"/>
      <c r="F71" s="250"/>
      <c r="G71" s="250"/>
      <c r="H71" s="250"/>
      <c r="I71" s="250"/>
      <c r="J71" s="250"/>
      <c r="K71" s="251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48">
        <v>19</v>
      </c>
      <c r="DE71" s="36">
        <f t="shared" si="6"/>
        <v>0</v>
      </c>
      <c r="DF71" s="45">
        <f t="shared" si="7"/>
        <v>0</v>
      </c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</row>
    <row r="72" spans="1:121" ht="23.1" customHeight="1">
      <c r="A72" s="152" t="s">
        <v>54</v>
      </c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47">
        <v>19</v>
      </c>
      <c r="DE72" s="41">
        <f t="shared" si="6"/>
        <v>0</v>
      </c>
      <c r="DF72" s="42">
        <f t="shared" si="7"/>
        <v>0</v>
      </c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</row>
    <row r="73" spans="1:121" ht="23.1" customHeight="1">
      <c r="A73" s="249" t="s">
        <v>207</v>
      </c>
      <c r="B73" s="250"/>
      <c r="C73" s="250"/>
      <c r="D73" s="250"/>
      <c r="E73" s="250"/>
      <c r="F73" s="250"/>
      <c r="G73" s="250"/>
      <c r="H73" s="250"/>
      <c r="I73" s="250"/>
      <c r="J73" s="250"/>
      <c r="K73" s="251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48">
        <v>17</v>
      </c>
      <c r="DE73" s="36">
        <f>SUM(L73:DC73)</f>
        <v>0</v>
      </c>
      <c r="DF73" s="45">
        <f t="shared" si="7"/>
        <v>0</v>
      </c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</row>
    <row r="74" spans="1:121" ht="23.1" customHeight="1">
      <c r="A74" s="152" t="s">
        <v>208</v>
      </c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47">
        <v>17</v>
      </c>
      <c r="DE74" s="41">
        <f t="shared" si="6"/>
        <v>0</v>
      </c>
      <c r="DF74" s="42">
        <f t="shared" si="7"/>
        <v>0</v>
      </c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</row>
    <row r="75" spans="1:121" ht="9.9499999999999993" customHeight="1">
      <c r="A75" s="55"/>
      <c r="B75" s="55"/>
      <c r="C75" s="55"/>
      <c r="D75" s="55"/>
      <c r="E75" s="55"/>
      <c r="F75" s="55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7"/>
      <c r="BZ75" s="27"/>
      <c r="CA75" s="27"/>
      <c r="CB75" s="27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25"/>
      <c r="DE75" s="26"/>
      <c r="DF75" s="115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</row>
    <row r="76" spans="1:121" ht="18.95" customHeight="1">
      <c r="A76" s="227" t="s">
        <v>55</v>
      </c>
      <c r="B76" s="228"/>
      <c r="C76" s="228"/>
      <c r="D76" s="228"/>
      <c r="E76" s="228"/>
      <c r="F76" s="228"/>
      <c r="G76" s="228"/>
      <c r="H76" s="228"/>
      <c r="I76" s="228"/>
      <c r="J76" s="228"/>
      <c r="K76" s="229"/>
      <c r="L76" s="206" t="s">
        <v>11</v>
      </c>
      <c r="M76" s="206"/>
      <c r="N76" s="206"/>
      <c r="O76" s="206"/>
      <c r="P76" s="206"/>
      <c r="Q76" s="206"/>
      <c r="R76" s="206"/>
      <c r="S76" s="206"/>
      <c r="T76" s="206" t="s">
        <v>12</v>
      </c>
      <c r="U76" s="206"/>
      <c r="V76" s="206"/>
      <c r="W76" s="206"/>
      <c r="X76" s="206"/>
      <c r="Y76" s="206"/>
      <c r="Z76" s="206"/>
      <c r="AA76" s="206"/>
      <c r="AB76" s="206" t="s">
        <v>13</v>
      </c>
      <c r="AC76" s="206"/>
      <c r="AD76" s="206"/>
      <c r="AE76" s="206"/>
      <c r="AF76" s="206"/>
      <c r="AG76" s="206"/>
      <c r="AH76" s="206"/>
      <c r="AI76" s="206"/>
      <c r="AJ76" s="206" t="s">
        <v>14</v>
      </c>
      <c r="AK76" s="206"/>
      <c r="AL76" s="206"/>
      <c r="AM76" s="206"/>
      <c r="AN76" s="206"/>
      <c r="AO76" s="206"/>
      <c r="AP76" s="206"/>
      <c r="AQ76" s="206"/>
      <c r="AR76" s="206" t="s">
        <v>15</v>
      </c>
      <c r="AS76" s="206"/>
      <c r="AT76" s="206"/>
      <c r="AU76" s="206"/>
      <c r="AV76" s="206"/>
      <c r="AW76" s="206"/>
      <c r="AX76" s="206"/>
      <c r="AY76" s="206"/>
      <c r="AZ76" s="206" t="s">
        <v>16</v>
      </c>
      <c r="BA76" s="206"/>
      <c r="BB76" s="206"/>
      <c r="BC76" s="206"/>
      <c r="BD76" s="206"/>
      <c r="BE76" s="206"/>
      <c r="BF76" s="206"/>
      <c r="BG76" s="206"/>
      <c r="BH76" s="206" t="s">
        <v>17</v>
      </c>
      <c r="BI76" s="206"/>
      <c r="BJ76" s="206"/>
      <c r="BK76" s="206"/>
      <c r="BL76" s="206"/>
      <c r="BM76" s="206"/>
      <c r="BN76" s="206"/>
      <c r="BO76" s="206"/>
      <c r="BP76" s="206" t="s">
        <v>18</v>
      </c>
      <c r="BQ76" s="206"/>
      <c r="BR76" s="206"/>
      <c r="BS76" s="206"/>
      <c r="BT76" s="206"/>
      <c r="BU76" s="206"/>
      <c r="BV76" s="206"/>
      <c r="BW76" s="206"/>
      <c r="BX76" s="206" t="s">
        <v>19</v>
      </c>
      <c r="BY76" s="206"/>
      <c r="BZ76" s="206"/>
      <c r="CA76" s="206"/>
      <c r="CB76" s="206"/>
      <c r="CC76" s="206"/>
      <c r="CD76" s="206"/>
      <c r="CE76" s="206"/>
      <c r="CF76" s="206" t="s">
        <v>20</v>
      </c>
      <c r="CG76" s="206"/>
      <c r="CH76" s="206"/>
      <c r="CI76" s="206"/>
      <c r="CJ76" s="206"/>
      <c r="CK76" s="206"/>
      <c r="CL76" s="206"/>
      <c r="CM76" s="206"/>
      <c r="CN76" s="206" t="s">
        <v>21</v>
      </c>
      <c r="CO76" s="206"/>
      <c r="CP76" s="206"/>
      <c r="CQ76" s="206"/>
      <c r="CR76" s="206"/>
      <c r="CS76" s="206"/>
      <c r="CT76" s="206"/>
      <c r="CU76" s="206"/>
      <c r="CV76" s="206" t="s">
        <v>249</v>
      </c>
      <c r="CW76" s="206"/>
      <c r="CX76" s="206"/>
      <c r="CY76" s="206"/>
      <c r="CZ76" s="206"/>
      <c r="DA76" s="206"/>
      <c r="DB76" s="206"/>
      <c r="DC76" s="206"/>
      <c r="DD76" s="46" t="s">
        <v>22</v>
      </c>
      <c r="DE76" s="40" t="s">
        <v>23</v>
      </c>
      <c r="DF76" s="39" t="s">
        <v>24</v>
      </c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</row>
    <row r="77" spans="1:121" ht="23.1" customHeight="1">
      <c r="A77" s="152" t="s">
        <v>56</v>
      </c>
      <c r="B77" s="153"/>
      <c r="C77" s="153"/>
      <c r="D77" s="153"/>
      <c r="E77" s="153"/>
      <c r="F77" s="153"/>
      <c r="G77" s="153"/>
      <c r="H77" s="153"/>
      <c r="I77" s="153"/>
      <c r="J77" s="153"/>
      <c r="K77" s="154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47">
        <v>24</v>
      </c>
      <c r="DE77" s="41">
        <f>SUM(L77:DC77)</f>
        <v>0</v>
      </c>
      <c r="DF77" s="42">
        <f>DD77*DE77</f>
        <v>0</v>
      </c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</row>
    <row r="78" spans="1:121" ht="23.1" customHeight="1">
      <c r="A78" s="249" t="s">
        <v>57</v>
      </c>
      <c r="B78" s="250"/>
      <c r="C78" s="250"/>
      <c r="D78" s="250"/>
      <c r="E78" s="250"/>
      <c r="F78" s="250"/>
      <c r="G78" s="250"/>
      <c r="H78" s="250"/>
      <c r="I78" s="250"/>
      <c r="J78" s="250"/>
      <c r="K78" s="251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48">
        <v>24</v>
      </c>
      <c r="DE78" s="36">
        <f t="shared" ref="DE78:DE84" si="8">SUM(L78:DC78)</f>
        <v>0</v>
      </c>
      <c r="DF78" s="45">
        <f t="shared" ref="DF78:DF79" si="9">DD78*DE78</f>
        <v>0</v>
      </c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</row>
    <row r="79" spans="1:121" ht="23.1" customHeight="1">
      <c r="A79" s="152" t="s">
        <v>194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4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47">
        <v>14.5</v>
      </c>
      <c r="DE79" s="41">
        <f>SUM(L79:DC79)</f>
        <v>0</v>
      </c>
      <c r="DF79" s="42">
        <f t="shared" si="9"/>
        <v>0</v>
      </c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</row>
    <row r="80" spans="1:121" s="1" customFormat="1" ht="23.1" hidden="1" customHeight="1">
      <c r="A80" s="291" t="s">
        <v>195</v>
      </c>
      <c r="B80" s="181"/>
      <c r="C80" s="181"/>
      <c r="D80" s="181"/>
      <c r="E80" s="181"/>
      <c r="F80" s="181"/>
      <c r="G80" s="181"/>
      <c r="H80" s="181"/>
      <c r="I80" s="181"/>
      <c r="J80" s="181"/>
      <c r="K80" s="292"/>
      <c r="L80" s="210" t="s">
        <v>59</v>
      </c>
      <c r="M80" s="210"/>
      <c r="N80" s="210"/>
      <c r="O80" s="210"/>
      <c r="P80" s="210"/>
      <c r="Q80" s="210"/>
      <c r="R80" s="210"/>
      <c r="S80" s="210"/>
      <c r="T80" s="210" t="s">
        <v>59</v>
      </c>
      <c r="U80" s="210"/>
      <c r="V80" s="210"/>
      <c r="W80" s="210"/>
      <c r="X80" s="210"/>
      <c r="Y80" s="210"/>
      <c r="Z80" s="210"/>
      <c r="AA80" s="210"/>
      <c r="AB80" s="210" t="s">
        <v>59</v>
      </c>
      <c r="AC80" s="210"/>
      <c r="AD80" s="210"/>
      <c r="AE80" s="210"/>
      <c r="AF80" s="210"/>
      <c r="AG80" s="210"/>
      <c r="AH80" s="210"/>
      <c r="AI80" s="210"/>
      <c r="AJ80" s="210" t="s">
        <v>59</v>
      </c>
      <c r="AK80" s="210"/>
      <c r="AL80" s="210"/>
      <c r="AM80" s="210"/>
      <c r="AN80" s="210"/>
      <c r="AO80" s="210"/>
      <c r="AP80" s="210"/>
      <c r="AQ80" s="210"/>
      <c r="AR80" s="210" t="s">
        <v>59</v>
      </c>
      <c r="AS80" s="210"/>
      <c r="AT80" s="210"/>
      <c r="AU80" s="210"/>
      <c r="AV80" s="210"/>
      <c r="AW80" s="210"/>
      <c r="AX80" s="210"/>
      <c r="AY80" s="210"/>
      <c r="AZ80" s="210" t="s">
        <v>59</v>
      </c>
      <c r="BA80" s="210"/>
      <c r="BB80" s="210"/>
      <c r="BC80" s="210"/>
      <c r="BD80" s="210"/>
      <c r="BE80" s="210"/>
      <c r="BF80" s="210"/>
      <c r="BG80" s="210"/>
      <c r="BH80" s="210" t="s">
        <v>59</v>
      </c>
      <c r="BI80" s="210"/>
      <c r="BJ80" s="210"/>
      <c r="BK80" s="210"/>
      <c r="BL80" s="210"/>
      <c r="BM80" s="210"/>
      <c r="BN80" s="210"/>
      <c r="BO80" s="210"/>
      <c r="BP80" s="210" t="s">
        <v>59</v>
      </c>
      <c r="BQ80" s="210"/>
      <c r="BR80" s="210"/>
      <c r="BS80" s="210"/>
      <c r="BT80" s="210"/>
      <c r="BU80" s="210"/>
      <c r="BV80" s="210"/>
      <c r="BW80" s="210"/>
      <c r="BX80" s="210" t="s">
        <v>59</v>
      </c>
      <c r="BY80" s="210"/>
      <c r="BZ80" s="210"/>
      <c r="CA80" s="210"/>
      <c r="CB80" s="210"/>
      <c r="CC80" s="210"/>
      <c r="CD80" s="210"/>
      <c r="CE80" s="210"/>
      <c r="CF80" s="210" t="s">
        <v>59</v>
      </c>
      <c r="CG80" s="210"/>
      <c r="CH80" s="210"/>
      <c r="CI80" s="210"/>
      <c r="CJ80" s="210"/>
      <c r="CK80" s="210"/>
      <c r="CL80" s="210"/>
      <c r="CM80" s="210"/>
      <c r="CN80" s="207" t="s">
        <v>59</v>
      </c>
      <c r="CO80" s="207"/>
      <c r="CP80" s="207"/>
      <c r="CQ80" s="207"/>
      <c r="CR80" s="207"/>
      <c r="CS80" s="207"/>
      <c r="CT80" s="207"/>
      <c r="CU80" s="207"/>
      <c r="CV80" s="207" t="s">
        <v>59</v>
      </c>
      <c r="CW80" s="207"/>
      <c r="CX80" s="207"/>
      <c r="CY80" s="207"/>
      <c r="CZ80" s="207"/>
      <c r="DA80" s="207"/>
      <c r="DB80" s="207"/>
      <c r="DC80" s="207"/>
      <c r="DD80" s="97">
        <v>14.5</v>
      </c>
      <c r="DE80" s="36">
        <f>SUM(L80:DC80)</f>
        <v>0</v>
      </c>
      <c r="DF80" s="45">
        <f t="shared" ref="DF80" si="10">DD80*DE80</f>
        <v>0</v>
      </c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</row>
    <row r="81" spans="1:121" s="1" customFormat="1" ht="23.1" customHeight="1">
      <c r="A81" s="291" t="s">
        <v>58</v>
      </c>
      <c r="B81" s="181"/>
      <c r="C81" s="181"/>
      <c r="D81" s="181"/>
      <c r="E81" s="181"/>
      <c r="F81" s="181"/>
      <c r="G81" s="181"/>
      <c r="H81" s="181"/>
      <c r="I81" s="181"/>
      <c r="J81" s="181"/>
      <c r="K81" s="292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97">
        <v>19.5</v>
      </c>
      <c r="DE81" s="36">
        <f t="shared" si="8"/>
        <v>0</v>
      </c>
      <c r="DF81" s="45">
        <f t="shared" ref="DF81:DF84" si="11">DD81*DE81</f>
        <v>0</v>
      </c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</row>
    <row r="82" spans="1:121" ht="23.1" customHeight="1">
      <c r="A82" s="152" t="s">
        <v>196</v>
      </c>
      <c r="B82" s="153"/>
      <c r="C82" s="153"/>
      <c r="D82" s="153"/>
      <c r="E82" s="153"/>
      <c r="F82" s="153"/>
      <c r="G82" s="153"/>
      <c r="H82" s="153"/>
      <c r="I82" s="153"/>
      <c r="J82" s="153"/>
      <c r="K82" s="154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47">
        <v>19</v>
      </c>
      <c r="DE82" s="41">
        <f t="shared" si="8"/>
        <v>0</v>
      </c>
      <c r="DF82" s="42">
        <f t="shared" si="11"/>
        <v>0</v>
      </c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</row>
    <row r="83" spans="1:121" ht="23.1" customHeight="1">
      <c r="A83" s="291" t="s">
        <v>197</v>
      </c>
      <c r="B83" s="181"/>
      <c r="C83" s="181"/>
      <c r="D83" s="181"/>
      <c r="E83" s="181"/>
      <c r="F83" s="181"/>
      <c r="G83" s="181"/>
      <c r="H83" s="181"/>
      <c r="I83" s="181"/>
      <c r="J83" s="181"/>
      <c r="K83" s="292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97">
        <v>19.5</v>
      </c>
      <c r="DE83" s="36">
        <f t="shared" si="8"/>
        <v>0</v>
      </c>
      <c r="DF83" s="45">
        <f t="shared" si="11"/>
        <v>0</v>
      </c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</row>
    <row r="84" spans="1:121" s="1" customFormat="1" ht="23.1" customHeight="1">
      <c r="A84" s="152" t="s">
        <v>198</v>
      </c>
      <c r="B84" s="153"/>
      <c r="C84" s="153"/>
      <c r="D84" s="153"/>
      <c r="E84" s="153"/>
      <c r="F84" s="153"/>
      <c r="G84" s="153"/>
      <c r="H84" s="153"/>
      <c r="I84" s="153"/>
      <c r="J84" s="153"/>
      <c r="K84" s="154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47">
        <v>19.5</v>
      </c>
      <c r="DE84" s="41">
        <f t="shared" si="8"/>
        <v>0</v>
      </c>
      <c r="DF84" s="42">
        <f t="shared" si="11"/>
        <v>0</v>
      </c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</row>
    <row r="85" spans="1:121" ht="7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5"/>
      <c r="DE85" s="26"/>
      <c r="DF85" s="33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</row>
    <row r="86" spans="1:121" ht="26.25" customHeight="1">
      <c r="A86" s="18"/>
      <c r="B86" s="18"/>
      <c r="C86" s="18"/>
      <c r="D86" s="52" t="s">
        <v>60</v>
      </c>
      <c r="E86" s="53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7"/>
      <c r="BZ86" s="27"/>
      <c r="CA86" s="27"/>
      <c r="CB86" s="27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</row>
    <row r="87" spans="1:121" ht="9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7"/>
      <c r="BZ87" s="27"/>
      <c r="CA87" s="27"/>
      <c r="CB87" s="27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</row>
    <row r="88" spans="1:121">
      <c r="A88" s="296" t="s">
        <v>61</v>
      </c>
      <c r="B88" s="297"/>
      <c r="C88" s="297"/>
      <c r="D88" s="297"/>
      <c r="E88" s="297"/>
      <c r="F88" s="297"/>
      <c r="G88" s="297"/>
      <c r="H88" s="297"/>
      <c r="I88" s="297"/>
      <c r="J88" s="297"/>
      <c r="K88" s="298"/>
      <c r="L88" s="206" t="s">
        <v>11</v>
      </c>
      <c r="M88" s="206"/>
      <c r="N88" s="206"/>
      <c r="O88" s="206"/>
      <c r="P88" s="206"/>
      <c r="Q88" s="206"/>
      <c r="R88" s="206"/>
      <c r="S88" s="206"/>
      <c r="T88" s="206" t="s">
        <v>12</v>
      </c>
      <c r="U88" s="206"/>
      <c r="V88" s="206"/>
      <c r="W88" s="206"/>
      <c r="X88" s="206"/>
      <c r="Y88" s="206"/>
      <c r="Z88" s="206"/>
      <c r="AA88" s="206"/>
      <c r="AB88" s="206" t="s">
        <v>13</v>
      </c>
      <c r="AC88" s="206"/>
      <c r="AD88" s="206"/>
      <c r="AE88" s="206"/>
      <c r="AF88" s="206"/>
      <c r="AG88" s="206"/>
      <c r="AH88" s="206"/>
      <c r="AI88" s="206"/>
      <c r="AJ88" s="206" t="s">
        <v>14</v>
      </c>
      <c r="AK88" s="206"/>
      <c r="AL88" s="206"/>
      <c r="AM88" s="206"/>
      <c r="AN88" s="206"/>
      <c r="AO88" s="206"/>
      <c r="AP88" s="206"/>
      <c r="AQ88" s="206"/>
      <c r="AR88" s="206" t="s">
        <v>15</v>
      </c>
      <c r="AS88" s="206"/>
      <c r="AT88" s="206"/>
      <c r="AU88" s="206"/>
      <c r="AV88" s="206"/>
      <c r="AW88" s="206"/>
      <c r="AX88" s="206"/>
      <c r="AY88" s="206"/>
      <c r="AZ88" s="206" t="s">
        <v>16</v>
      </c>
      <c r="BA88" s="206"/>
      <c r="BB88" s="206"/>
      <c r="BC88" s="206"/>
      <c r="BD88" s="206"/>
      <c r="BE88" s="206"/>
      <c r="BF88" s="206"/>
      <c r="BG88" s="206"/>
      <c r="BH88" s="206" t="s">
        <v>17</v>
      </c>
      <c r="BI88" s="206"/>
      <c r="BJ88" s="206"/>
      <c r="BK88" s="206"/>
      <c r="BL88" s="206"/>
      <c r="BM88" s="206"/>
      <c r="BN88" s="206"/>
      <c r="BO88" s="206"/>
      <c r="BP88" s="206" t="s">
        <v>18</v>
      </c>
      <c r="BQ88" s="206"/>
      <c r="BR88" s="206"/>
      <c r="BS88" s="206"/>
      <c r="BT88" s="206"/>
      <c r="BU88" s="206"/>
      <c r="BV88" s="206"/>
      <c r="BW88" s="206"/>
      <c r="BX88" s="206" t="s">
        <v>19</v>
      </c>
      <c r="BY88" s="206"/>
      <c r="BZ88" s="206"/>
      <c r="CA88" s="206"/>
      <c r="CB88" s="206"/>
      <c r="CC88" s="206"/>
      <c r="CD88" s="206"/>
      <c r="CE88" s="206"/>
      <c r="CF88" s="206" t="s">
        <v>20</v>
      </c>
      <c r="CG88" s="206"/>
      <c r="CH88" s="206"/>
      <c r="CI88" s="206"/>
      <c r="CJ88" s="206"/>
      <c r="CK88" s="206"/>
      <c r="CL88" s="206"/>
      <c r="CM88" s="206"/>
      <c r="CN88" s="206" t="s">
        <v>21</v>
      </c>
      <c r="CO88" s="206"/>
      <c r="CP88" s="206"/>
      <c r="CQ88" s="206"/>
      <c r="CR88" s="206"/>
      <c r="CS88" s="206"/>
      <c r="CT88" s="206"/>
      <c r="CU88" s="206"/>
      <c r="CV88" s="206" t="s">
        <v>249</v>
      </c>
      <c r="CW88" s="206"/>
      <c r="CX88" s="206"/>
      <c r="CY88" s="206"/>
      <c r="CZ88" s="206"/>
      <c r="DA88" s="206"/>
      <c r="DB88" s="206"/>
      <c r="DC88" s="206"/>
      <c r="DD88" s="112" t="s">
        <v>22</v>
      </c>
      <c r="DE88" s="113" t="s">
        <v>23</v>
      </c>
      <c r="DF88" s="114" t="s">
        <v>24</v>
      </c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</row>
    <row r="89" spans="1:121" ht="23.1" customHeight="1">
      <c r="A89" s="152" t="s">
        <v>38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47">
        <v>25.5</v>
      </c>
      <c r="DE89" s="41">
        <f>SUM(L89:DC89)</f>
        <v>0</v>
      </c>
      <c r="DF89" s="42">
        <f>DD89*DE89</f>
        <v>0</v>
      </c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</row>
    <row r="90" spans="1:121" ht="23.1" customHeight="1">
      <c r="A90" s="249" t="s">
        <v>45</v>
      </c>
      <c r="B90" s="250"/>
      <c r="C90" s="250"/>
      <c r="D90" s="250"/>
      <c r="E90" s="250"/>
      <c r="F90" s="250"/>
      <c r="G90" s="250"/>
      <c r="H90" s="250"/>
      <c r="I90" s="250"/>
      <c r="J90" s="250"/>
      <c r="K90" s="251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48">
        <v>25.5</v>
      </c>
      <c r="DE90" s="36">
        <f>SUM(L90:DC90)</f>
        <v>0</v>
      </c>
      <c r="DF90" s="45">
        <f>DD90*DE90</f>
        <v>0</v>
      </c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</row>
    <row r="91" spans="1:121" ht="23.1" customHeight="1">
      <c r="A91" s="152" t="s">
        <v>205</v>
      </c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47">
        <v>25.5</v>
      </c>
      <c r="DE91" s="41">
        <f t="shared" ref="DE91" si="12">SUM(L91:DC91)</f>
        <v>0</v>
      </c>
      <c r="DF91" s="42">
        <f>DD91*DE91</f>
        <v>0</v>
      </c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</row>
    <row r="92" spans="1:121" ht="10.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95"/>
      <c r="T92" s="95"/>
      <c r="U92" s="95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27"/>
      <c r="BZ92" s="27"/>
      <c r="CA92" s="27"/>
      <c r="CB92" s="27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27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</row>
    <row r="93" spans="1:121">
      <c r="A93" s="227" t="s">
        <v>62</v>
      </c>
      <c r="B93" s="228"/>
      <c r="C93" s="228"/>
      <c r="D93" s="228"/>
      <c r="E93" s="228"/>
      <c r="F93" s="228"/>
      <c r="G93" s="228"/>
      <c r="H93" s="228"/>
      <c r="I93" s="228"/>
      <c r="J93" s="228"/>
      <c r="K93" s="229"/>
      <c r="L93" s="206" t="s">
        <v>11</v>
      </c>
      <c r="M93" s="206"/>
      <c r="N93" s="206"/>
      <c r="O93" s="206"/>
      <c r="P93" s="206"/>
      <c r="Q93" s="206"/>
      <c r="R93" s="206"/>
      <c r="S93" s="206"/>
      <c r="T93" s="206" t="s">
        <v>12</v>
      </c>
      <c r="U93" s="206"/>
      <c r="V93" s="206"/>
      <c r="W93" s="206"/>
      <c r="X93" s="206"/>
      <c r="Y93" s="206"/>
      <c r="Z93" s="206"/>
      <c r="AA93" s="206"/>
      <c r="AB93" s="206" t="s">
        <v>13</v>
      </c>
      <c r="AC93" s="206"/>
      <c r="AD93" s="206"/>
      <c r="AE93" s="206"/>
      <c r="AF93" s="206"/>
      <c r="AG93" s="206"/>
      <c r="AH93" s="206"/>
      <c r="AI93" s="206"/>
      <c r="AJ93" s="206" t="s">
        <v>14</v>
      </c>
      <c r="AK93" s="206"/>
      <c r="AL93" s="206"/>
      <c r="AM93" s="206"/>
      <c r="AN93" s="206"/>
      <c r="AO93" s="206"/>
      <c r="AP93" s="206"/>
      <c r="AQ93" s="206"/>
      <c r="AR93" s="206" t="s">
        <v>15</v>
      </c>
      <c r="AS93" s="206"/>
      <c r="AT93" s="206"/>
      <c r="AU93" s="206"/>
      <c r="AV93" s="206"/>
      <c r="AW93" s="206"/>
      <c r="AX93" s="206"/>
      <c r="AY93" s="206"/>
      <c r="AZ93" s="206" t="s">
        <v>16</v>
      </c>
      <c r="BA93" s="206"/>
      <c r="BB93" s="206"/>
      <c r="BC93" s="206"/>
      <c r="BD93" s="206"/>
      <c r="BE93" s="206"/>
      <c r="BF93" s="206"/>
      <c r="BG93" s="206"/>
      <c r="BH93" s="206" t="s">
        <v>17</v>
      </c>
      <c r="BI93" s="206"/>
      <c r="BJ93" s="206"/>
      <c r="BK93" s="206"/>
      <c r="BL93" s="206"/>
      <c r="BM93" s="206"/>
      <c r="BN93" s="206"/>
      <c r="BO93" s="206"/>
      <c r="BP93" s="206" t="s">
        <v>18</v>
      </c>
      <c r="BQ93" s="206"/>
      <c r="BR93" s="206"/>
      <c r="BS93" s="206"/>
      <c r="BT93" s="206"/>
      <c r="BU93" s="206"/>
      <c r="BV93" s="206"/>
      <c r="BW93" s="206"/>
      <c r="BX93" s="206" t="s">
        <v>19</v>
      </c>
      <c r="BY93" s="206"/>
      <c r="BZ93" s="206"/>
      <c r="CA93" s="206"/>
      <c r="CB93" s="206"/>
      <c r="CC93" s="206"/>
      <c r="CD93" s="206"/>
      <c r="CE93" s="206"/>
      <c r="CF93" s="206" t="s">
        <v>20</v>
      </c>
      <c r="CG93" s="206"/>
      <c r="CH93" s="206"/>
      <c r="CI93" s="206"/>
      <c r="CJ93" s="206"/>
      <c r="CK93" s="206"/>
      <c r="CL93" s="206"/>
      <c r="CM93" s="206"/>
      <c r="CN93" s="206" t="s">
        <v>21</v>
      </c>
      <c r="CO93" s="206"/>
      <c r="CP93" s="206"/>
      <c r="CQ93" s="206"/>
      <c r="CR93" s="206"/>
      <c r="CS93" s="206"/>
      <c r="CT93" s="206"/>
      <c r="CU93" s="206"/>
      <c r="CV93" s="206" t="s">
        <v>249</v>
      </c>
      <c r="CW93" s="206"/>
      <c r="CX93" s="206"/>
      <c r="CY93" s="206"/>
      <c r="CZ93" s="206"/>
      <c r="DA93" s="206"/>
      <c r="DB93" s="206"/>
      <c r="DC93" s="206"/>
      <c r="DD93" s="46" t="s">
        <v>22</v>
      </c>
      <c r="DE93" s="40" t="s">
        <v>23</v>
      </c>
      <c r="DF93" s="39" t="s">
        <v>24</v>
      </c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</row>
    <row r="94" spans="1:121" ht="23.1" customHeight="1">
      <c r="A94" s="152" t="s">
        <v>45</v>
      </c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47">
        <v>25</v>
      </c>
      <c r="DE94" s="41">
        <f>SUM(L94:DC94)</f>
        <v>0</v>
      </c>
      <c r="DF94" s="42">
        <f t="shared" ref="DF94:DF99" si="13">DD94*DE94</f>
        <v>0</v>
      </c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</row>
    <row r="95" spans="1:121" ht="23.1" customHeight="1">
      <c r="A95" s="249" t="s">
        <v>63</v>
      </c>
      <c r="B95" s="250"/>
      <c r="C95" s="250"/>
      <c r="D95" s="250"/>
      <c r="E95" s="250"/>
      <c r="F95" s="250"/>
      <c r="G95" s="250"/>
      <c r="H95" s="250"/>
      <c r="I95" s="250"/>
      <c r="J95" s="250"/>
      <c r="K95" s="251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48">
        <v>25</v>
      </c>
      <c r="DE95" s="36">
        <f t="shared" ref="DE95:DE99" si="14">SUM(L95:DC95)</f>
        <v>0</v>
      </c>
      <c r="DF95" s="45">
        <f t="shared" si="13"/>
        <v>0</v>
      </c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</row>
    <row r="96" spans="1:121" ht="23.1" customHeight="1">
      <c r="A96" s="152" t="s">
        <v>64</v>
      </c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47">
        <v>25</v>
      </c>
      <c r="DE96" s="41">
        <f t="shared" si="14"/>
        <v>0</v>
      </c>
      <c r="DF96" s="42">
        <f t="shared" si="13"/>
        <v>0</v>
      </c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</row>
    <row r="97" spans="1:121" ht="23.1" customHeight="1">
      <c r="A97" s="249" t="s">
        <v>65</v>
      </c>
      <c r="B97" s="250"/>
      <c r="C97" s="250"/>
      <c r="D97" s="250"/>
      <c r="E97" s="250"/>
      <c r="F97" s="250"/>
      <c r="G97" s="250"/>
      <c r="H97" s="250"/>
      <c r="I97" s="250"/>
      <c r="J97" s="250"/>
      <c r="K97" s="251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48">
        <v>25</v>
      </c>
      <c r="DE97" s="36">
        <f t="shared" si="14"/>
        <v>0</v>
      </c>
      <c r="DF97" s="45">
        <f t="shared" si="13"/>
        <v>0</v>
      </c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</row>
    <row r="98" spans="1:121" ht="23.1" customHeight="1">
      <c r="A98" s="152" t="s">
        <v>38</v>
      </c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185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47">
        <v>25</v>
      </c>
      <c r="DE98" s="41">
        <f>SUM(L98:DC98)</f>
        <v>0</v>
      </c>
      <c r="DF98" s="42">
        <f t="shared" si="13"/>
        <v>0</v>
      </c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</row>
    <row r="99" spans="1:121" ht="23.1" customHeight="1">
      <c r="A99" s="249" t="s">
        <v>66</v>
      </c>
      <c r="B99" s="250"/>
      <c r="C99" s="250"/>
      <c r="D99" s="250"/>
      <c r="E99" s="250"/>
      <c r="F99" s="250"/>
      <c r="G99" s="250"/>
      <c r="H99" s="250"/>
      <c r="I99" s="250"/>
      <c r="J99" s="250"/>
      <c r="K99" s="251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48">
        <v>28</v>
      </c>
      <c r="DE99" s="36">
        <f t="shared" si="14"/>
        <v>0</v>
      </c>
      <c r="DF99" s="45">
        <f t="shared" si="13"/>
        <v>0</v>
      </c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</row>
    <row r="100" spans="1:121" ht="9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95"/>
      <c r="T100" s="95"/>
      <c r="U100" s="95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27"/>
      <c r="BZ100" s="27"/>
      <c r="CA100" s="27"/>
      <c r="CB100" s="27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27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</row>
    <row r="101" spans="1:121">
      <c r="A101" s="227" t="s">
        <v>67</v>
      </c>
      <c r="B101" s="228"/>
      <c r="C101" s="228"/>
      <c r="D101" s="228"/>
      <c r="E101" s="228"/>
      <c r="F101" s="228"/>
      <c r="G101" s="228"/>
      <c r="H101" s="228"/>
      <c r="I101" s="228"/>
      <c r="J101" s="228"/>
      <c r="K101" s="229"/>
      <c r="L101" s="206" t="s">
        <v>11</v>
      </c>
      <c r="M101" s="206"/>
      <c r="N101" s="206"/>
      <c r="O101" s="206"/>
      <c r="P101" s="206"/>
      <c r="Q101" s="206"/>
      <c r="R101" s="206"/>
      <c r="S101" s="206"/>
      <c r="T101" s="206" t="s">
        <v>12</v>
      </c>
      <c r="U101" s="206"/>
      <c r="V101" s="206"/>
      <c r="W101" s="206"/>
      <c r="X101" s="206"/>
      <c r="Y101" s="206"/>
      <c r="Z101" s="206"/>
      <c r="AA101" s="206"/>
      <c r="AB101" s="206" t="s">
        <v>13</v>
      </c>
      <c r="AC101" s="206"/>
      <c r="AD101" s="206"/>
      <c r="AE101" s="206"/>
      <c r="AF101" s="206"/>
      <c r="AG101" s="206"/>
      <c r="AH101" s="206"/>
      <c r="AI101" s="206"/>
      <c r="AJ101" s="206" t="s">
        <v>14</v>
      </c>
      <c r="AK101" s="206"/>
      <c r="AL101" s="206"/>
      <c r="AM101" s="206"/>
      <c r="AN101" s="206"/>
      <c r="AO101" s="206"/>
      <c r="AP101" s="206"/>
      <c r="AQ101" s="206"/>
      <c r="AR101" s="206" t="s">
        <v>15</v>
      </c>
      <c r="AS101" s="206"/>
      <c r="AT101" s="206"/>
      <c r="AU101" s="206"/>
      <c r="AV101" s="206"/>
      <c r="AW101" s="206"/>
      <c r="AX101" s="206"/>
      <c r="AY101" s="206"/>
      <c r="AZ101" s="206" t="s">
        <v>16</v>
      </c>
      <c r="BA101" s="206"/>
      <c r="BB101" s="206"/>
      <c r="BC101" s="206"/>
      <c r="BD101" s="206"/>
      <c r="BE101" s="206"/>
      <c r="BF101" s="206"/>
      <c r="BG101" s="206"/>
      <c r="BH101" s="206" t="s">
        <v>17</v>
      </c>
      <c r="BI101" s="206"/>
      <c r="BJ101" s="206"/>
      <c r="BK101" s="206"/>
      <c r="BL101" s="206"/>
      <c r="BM101" s="206"/>
      <c r="BN101" s="206"/>
      <c r="BO101" s="206"/>
      <c r="BP101" s="206" t="s">
        <v>18</v>
      </c>
      <c r="BQ101" s="206"/>
      <c r="BR101" s="206"/>
      <c r="BS101" s="206"/>
      <c r="BT101" s="206"/>
      <c r="BU101" s="206"/>
      <c r="BV101" s="206"/>
      <c r="BW101" s="206"/>
      <c r="BX101" s="206" t="s">
        <v>19</v>
      </c>
      <c r="BY101" s="206"/>
      <c r="BZ101" s="206"/>
      <c r="CA101" s="206"/>
      <c r="CB101" s="206"/>
      <c r="CC101" s="206"/>
      <c r="CD101" s="206"/>
      <c r="CE101" s="206"/>
      <c r="CF101" s="206" t="s">
        <v>20</v>
      </c>
      <c r="CG101" s="206"/>
      <c r="CH101" s="206"/>
      <c r="CI101" s="206"/>
      <c r="CJ101" s="206"/>
      <c r="CK101" s="206"/>
      <c r="CL101" s="206"/>
      <c r="CM101" s="206"/>
      <c r="CN101" s="206" t="s">
        <v>21</v>
      </c>
      <c r="CO101" s="206"/>
      <c r="CP101" s="206"/>
      <c r="CQ101" s="206"/>
      <c r="CR101" s="206"/>
      <c r="CS101" s="206"/>
      <c r="CT101" s="206"/>
      <c r="CU101" s="206"/>
      <c r="CV101" s="206" t="s">
        <v>249</v>
      </c>
      <c r="CW101" s="206"/>
      <c r="CX101" s="206"/>
      <c r="CY101" s="206"/>
      <c r="CZ101" s="206"/>
      <c r="DA101" s="206"/>
      <c r="DB101" s="206"/>
      <c r="DC101" s="206"/>
      <c r="DD101" s="46" t="s">
        <v>22</v>
      </c>
      <c r="DE101" s="40" t="s">
        <v>23</v>
      </c>
      <c r="DF101" s="39" t="s">
        <v>24</v>
      </c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</row>
    <row r="102" spans="1:121" ht="23.1" customHeight="1">
      <c r="A102" s="152" t="s">
        <v>38</v>
      </c>
      <c r="B102" s="153"/>
      <c r="C102" s="153"/>
      <c r="D102" s="153"/>
      <c r="E102" s="153"/>
      <c r="F102" s="153"/>
      <c r="G102" s="153"/>
      <c r="H102" s="153"/>
      <c r="I102" s="153"/>
      <c r="J102" s="153"/>
      <c r="K102" s="154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61">
        <v>24.5</v>
      </c>
      <c r="DE102" s="63">
        <f>SUM(L102:DC102)</f>
        <v>0</v>
      </c>
      <c r="DF102" s="42">
        <f t="shared" ref="DF102:DF113" si="15">DD102*DE102</f>
        <v>0</v>
      </c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</row>
    <row r="103" spans="1:121" ht="23.1" customHeight="1">
      <c r="A103" s="249" t="s">
        <v>64</v>
      </c>
      <c r="B103" s="250"/>
      <c r="C103" s="250"/>
      <c r="D103" s="250"/>
      <c r="E103" s="250"/>
      <c r="F103" s="250"/>
      <c r="G103" s="250"/>
      <c r="H103" s="250"/>
      <c r="I103" s="250"/>
      <c r="J103" s="250"/>
      <c r="K103" s="251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64">
        <v>24.5</v>
      </c>
      <c r="DE103" s="98">
        <f t="shared" ref="DE103:DE113" si="16">SUM(L103:DC103)</f>
        <v>0</v>
      </c>
      <c r="DF103" s="45">
        <f t="shared" si="15"/>
        <v>0</v>
      </c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</row>
    <row r="104" spans="1:121" ht="23.1" customHeight="1">
      <c r="A104" s="152" t="s">
        <v>45</v>
      </c>
      <c r="B104" s="153"/>
      <c r="C104" s="153"/>
      <c r="D104" s="153"/>
      <c r="E104" s="153"/>
      <c r="F104" s="153"/>
      <c r="G104" s="153"/>
      <c r="H104" s="153"/>
      <c r="I104" s="153"/>
      <c r="J104" s="153"/>
      <c r="K104" s="154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185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61">
        <v>24.5</v>
      </c>
      <c r="DE104" s="63">
        <f t="shared" si="16"/>
        <v>0</v>
      </c>
      <c r="DF104" s="42">
        <f t="shared" si="15"/>
        <v>0</v>
      </c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</row>
    <row r="105" spans="1:121" ht="23.1" customHeight="1">
      <c r="A105" s="249" t="s">
        <v>63</v>
      </c>
      <c r="B105" s="250"/>
      <c r="C105" s="250"/>
      <c r="D105" s="250"/>
      <c r="E105" s="250"/>
      <c r="F105" s="250"/>
      <c r="G105" s="250"/>
      <c r="H105" s="250"/>
      <c r="I105" s="250"/>
      <c r="J105" s="250"/>
      <c r="K105" s="251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64">
        <v>24.5</v>
      </c>
      <c r="DE105" s="98">
        <f t="shared" si="16"/>
        <v>0</v>
      </c>
      <c r="DF105" s="45">
        <f t="shared" si="15"/>
        <v>0</v>
      </c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</row>
    <row r="106" spans="1:121" ht="23.1" customHeight="1">
      <c r="A106" s="152" t="s">
        <v>37</v>
      </c>
      <c r="B106" s="153"/>
      <c r="C106" s="153"/>
      <c r="D106" s="153"/>
      <c r="E106" s="153"/>
      <c r="F106" s="153"/>
      <c r="G106" s="153"/>
      <c r="H106" s="153"/>
      <c r="I106" s="153"/>
      <c r="J106" s="153"/>
      <c r="K106" s="154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61">
        <v>24.5</v>
      </c>
      <c r="DE106" s="63">
        <f t="shared" si="16"/>
        <v>0</v>
      </c>
      <c r="DF106" s="42">
        <f t="shared" si="15"/>
        <v>0</v>
      </c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</row>
    <row r="107" spans="1:121" ht="23.1" customHeight="1">
      <c r="A107" s="249" t="s">
        <v>69</v>
      </c>
      <c r="B107" s="250"/>
      <c r="C107" s="250"/>
      <c r="D107" s="250"/>
      <c r="E107" s="250"/>
      <c r="F107" s="250"/>
      <c r="G107" s="250"/>
      <c r="H107" s="250"/>
      <c r="I107" s="250"/>
      <c r="J107" s="250"/>
      <c r="K107" s="251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64">
        <v>24.5</v>
      </c>
      <c r="DE107" s="98">
        <f t="shared" si="16"/>
        <v>0</v>
      </c>
      <c r="DF107" s="45">
        <f t="shared" si="15"/>
        <v>0</v>
      </c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</row>
    <row r="108" spans="1:121" ht="23.1" customHeight="1">
      <c r="A108" s="152" t="s">
        <v>173</v>
      </c>
      <c r="B108" s="153"/>
      <c r="C108" s="153"/>
      <c r="D108" s="153"/>
      <c r="E108" s="153"/>
      <c r="F108" s="153"/>
      <c r="G108" s="153"/>
      <c r="H108" s="153"/>
      <c r="I108" s="153"/>
      <c r="J108" s="153"/>
      <c r="K108" s="15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61">
        <v>24.5</v>
      </c>
      <c r="DE108" s="63">
        <f t="shared" si="16"/>
        <v>0</v>
      </c>
      <c r="DF108" s="42">
        <f t="shared" si="15"/>
        <v>0</v>
      </c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</row>
    <row r="109" spans="1:121" ht="23.1" customHeight="1">
      <c r="A109" s="249" t="s">
        <v>44</v>
      </c>
      <c r="B109" s="250"/>
      <c r="C109" s="250"/>
      <c r="D109" s="250"/>
      <c r="E109" s="250"/>
      <c r="F109" s="250"/>
      <c r="G109" s="250"/>
      <c r="H109" s="250"/>
      <c r="I109" s="250"/>
      <c r="J109" s="250"/>
      <c r="K109" s="251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64">
        <v>24.5</v>
      </c>
      <c r="DE109" s="98">
        <f t="shared" si="16"/>
        <v>0</v>
      </c>
      <c r="DF109" s="45">
        <f t="shared" si="15"/>
        <v>0</v>
      </c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</row>
    <row r="110" spans="1:121" ht="23.1" customHeight="1">
      <c r="A110" s="317" t="s">
        <v>39</v>
      </c>
      <c r="B110" s="318"/>
      <c r="C110" s="318"/>
      <c r="D110" s="318"/>
      <c r="E110" s="318"/>
      <c r="F110" s="318"/>
      <c r="G110" s="318"/>
      <c r="H110" s="318"/>
      <c r="I110" s="318"/>
      <c r="J110" s="318"/>
      <c r="K110" s="319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61">
        <v>24.5</v>
      </c>
      <c r="DE110" s="63">
        <f t="shared" si="16"/>
        <v>0</v>
      </c>
      <c r="DF110" s="42">
        <f t="shared" si="15"/>
        <v>0</v>
      </c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</row>
    <row r="111" spans="1:121" ht="23.1" customHeight="1">
      <c r="A111" s="249" t="s">
        <v>40</v>
      </c>
      <c r="B111" s="250"/>
      <c r="C111" s="250"/>
      <c r="D111" s="250"/>
      <c r="E111" s="250"/>
      <c r="F111" s="250"/>
      <c r="G111" s="250"/>
      <c r="H111" s="250"/>
      <c r="I111" s="250"/>
      <c r="J111" s="250"/>
      <c r="K111" s="251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64">
        <v>24.5</v>
      </c>
      <c r="DE111" s="98">
        <f t="shared" si="16"/>
        <v>0</v>
      </c>
      <c r="DF111" s="45">
        <f t="shared" si="15"/>
        <v>0</v>
      </c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</row>
    <row r="112" spans="1:121" ht="23.1" customHeight="1">
      <c r="A112" s="317" t="s">
        <v>68</v>
      </c>
      <c r="B112" s="318"/>
      <c r="C112" s="318"/>
      <c r="D112" s="318"/>
      <c r="E112" s="318"/>
      <c r="F112" s="318"/>
      <c r="G112" s="318"/>
      <c r="H112" s="318"/>
      <c r="I112" s="318"/>
      <c r="J112" s="318"/>
      <c r="K112" s="319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61">
        <v>24.5</v>
      </c>
      <c r="DE112" s="63">
        <f t="shared" si="16"/>
        <v>0</v>
      </c>
      <c r="DF112" s="42">
        <f t="shared" si="15"/>
        <v>0</v>
      </c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</row>
    <row r="113" spans="1:121" ht="23.1" customHeight="1">
      <c r="A113" s="249" t="s">
        <v>204</v>
      </c>
      <c r="B113" s="250"/>
      <c r="C113" s="250"/>
      <c r="D113" s="250"/>
      <c r="E113" s="250"/>
      <c r="F113" s="250"/>
      <c r="G113" s="250"/>
      <c r="H113" s="250"/>
      <c r="I113" s="250"/>
      <c r="J113" s="250"/>
      <c r="K113" s="251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64">
        <v>24.5</v>
      </c>
      <c r="DE113" s="98">
        <f t="shared" si="16"/>
        <v>0</v>
      </c>
      <c r="DF113" s="45">
        <f t="shared" si="15"/>
        <v>0</v>
      </c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</row>
    <row r="114" spans="1:121" ht="10.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340"/>
      <c r="T114" s="340"/>
      <c r="U114" s="34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27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</row>
    <row r="115" spans="1:121">
      <c r="A115" s="301" t="s">
        <v>154</v>
      </c>
      <c r="B115" s="302"/>
      <c r="C115" s="302"/>
      <c r="D115" s="302"/>
      <c r="E115" s="302"/>
      <c r="F115" s="302"/>
      <c r="G115" s="302"/>
      <c r="H115" s="302"/>
      <c r="I115" s="302"/>
      <c r="J115" s="302"/>
      <c r="K115" s="303"/>
      <c r="L115" s="206" t="s">
        <v>11</v>
      </c>
      <c r="M115" s="206"/>
      <c r="N115" s="206"/>
      <c r="O115" s="206"/>
      <c r="P115" s="206"/>
      <c r="Q115" s="206"/>
      <c r="R115" s="206"/>
      <c r="S115" s="206"/>
      <c r="T115" s="206" t="s">
        <v>12</v>
      </c>
      <c r="U115" s="206"/>
      <c r="V115" s="206"/>
      <c r="W115" s="206"/>
      <c r="X115" s="206"/>
      <c r="Y115" s="206"/>
      <c r="Z115" s="206"/>
      <c r="AA115" s="206"/>
      <c r="AB115" s="206" t="s">
        <v>13</v>
      </c>
      <c r="AC115" s="206"/>
      <c r="AD115" s="206"/>
      <c r="AE115" s="206"/>
      <c r="AF115" s="206"/>
      <c r="AG115" s="206"/>
      <c r="AH115" s="206"/>
      <c r="AI115" s="206"/>
      <c r="AJ115" s="206" t="s">
        <v>14</v>
      </c>
      <c r="AK115" s="206"/>
      <c r="AL115" s="206"/>
      <c r="AM115" s="206"/>
      <c r="AN115" s="206"/>
      <c r="AO115" s="206"/>
      <c r="AP115" s="206"/>
      <c r="AQ115" s="206"/>
      <c r="AR115" s="206" t="s">
        <v>15</v>
      </c>
      <c r="AS115" s="206"/>
      <c r="AT115" s="206"/>
      <c r="AU115" s="206"/>
      <c r="AV115" s="206"/>
      <c r="AW115" s="206"/>
      <c r="AX115" s="206"/>
      <c r="AY115" s="206"/>
      <c r="AZ115" s="206" t="s">
        <v>16</v>
      </c>
      <c r="BA115" s="206"/>
      <c r="BB115" s="206"/>
      <c r="BC115" s="206"/>
      <c r="BD115" s="206"/>
      <c r="BE115" s="206"/>
      <c r="BF115" s="206"/>
      <c r="BG115" s="206"/>
      <c r="BH115" s="206" t="s">
        <v>17</v>
      </c>
      <c r="BI115" s="206"/>
      <c r="BJ115" s="206"/>
      <c r="BK115" s="206"/>
      <c r="BL115" s="206"/>
      <c r="BM115" s="206"/>
      <c r="BN115" s="206"/>
      <c r="BO115" s="206"/>
      <c r="BP115" s="206" t="s">
        <v>18</v>
      </c>
      <c r="BQ115" s="206"/>
      <c r="BR115" s="206"/>
      <c r="BS115" s="206"/>
      <c r="BT115" s="206"/>
      <c r="BU115" s="206"/>
      <c r="BV115" s="206"/>
      <c r="BW115" s="206"/>
      <c r="BX115" s="206" t="s">
        <v>19</v>
      </c>
      <c r="BY115" s="206"/>
      <c r="BZ115" s="206"/>
      <c r="CA115" s="206"/>
      <c r="CB115" s="206"/>
      <c r="CC115" s="206"/>
      <c r="CD115" s="206"/>
      <c r="CE115" s="206"/>
      <c r="CF115" s="206" t="s">
        <v>20</v>
      </c>
      <c r="CG115" s="206"/>
      <c r="CH115" s="206"/>
      <c r="CI115" s="206"/>
      <c r="CJ115" s="206"/>
      <c r="CK115" s="206"/>
      <c r="CL115" s="206"/>
      <c r="CM115" s="206"/>
      <c r="CN115" s="206" t="s">
        <v>21</v>
      </c>
      <c r="CO115" s="206"/>
      <c r="CP115" s="206"/>
      <c r="CQ115" s="206"/>
      <c r="CR115" s="206"/>
      <c r="CS115" s="206"/>
      <c r="CT115" s="206"/>
      <c r="CU115" s="206"/>
      <c r="CV115" s="206" t="s">
        <v>249</v>
      </c>
      <c r="CW115" s="206"/>
      <c r="CX115" s="206"/>
      <c r="CY115" s="206"/>
      <c r="CZ115" s="206"/>
      <c r="DA115" s="206"/>
      <c r="DB115" s="206"/>
      <c r="DC115" s="206"/>
      <c r="DD115" s="46" t="s">
        <v>22</v>
      </c>
      <c r="DE115" s="40" t="s">
        <v>23</v>
      </c>
      <c r="DF115" s="39" t="s">
        <v>24</v>
      </c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</row>
    <row r="116" spans="1:121" ht="23.1" customHeight="1">
      <c r="A116" s="152" t="s">
        <v>38</v>
      </c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47">
        <v>25.5</v>
      </c>
      <c r="DE116" s="41">
        <f>SUM(L116:DC116)</f>
        <v>0</v>
      </c>
      <c r="DF116" s="42">
        <f>DD116*DE116</f>
        <v>0</v>
      </c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</row>
    <row r="117" spans="1:121" ht="23.1" customHeight="1">
      <c r="A117" s="249" t="s">
        <v>45</v>
      </c>
      <c r="B117" s="250"/>
      <c r="C117" s="250"/>
      <c r="D117" s="250"/>
      <c r="E117" s="250"/>
      <c r="F117" s="250"/>
      <c r="G117" s="250"/>
      <c r="H117" s="250"/>
      <c r="I117" s="250"/>
      <c r="J117" s="250"/>
      <c r="K117" s="251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48">
        <v>25.5</v>
      </c>
      <c r="DE117" s="36">
        <f>SUM(L117:DC117)</f>
        <v>0</v>
      </c>
      <c r="DF117" s="45">
        <f>DD117*DE117</f>
        <v>0</v>
      </c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</row>
    <row r="118" spans="1:121" ht="10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340"/>
      <c r="T118" s="340"/>
      <c r="U118" s="34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27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</row>
    <row r="119" spans="1:121">
      <c r="A119" s="227" t="s">
        <v>70</v>
      </c>
      <c r="B119" s="228"/>
      <c r="C119" s="228"/>
      <c r="D119" s="228"/>
      <c r="E119" s="228"/>
      <c r="F119" s="228"/>
      <c r="G119" s="228"/>
      <c r="H119" s="228"/>
      <c r="I119" s="228"/>
      <c r="J119" s="228"/>
      <c r="K119" s="229"/>
      <c r="L119" s="206" t="s">
        <v>11</v>
      </c>
      <c r="M119" s="206"/>
      <c r="N119" s="206"/>
      <c r="O119" s="206"/>
      <c r="P119" s="206"/>
      <c r="Q119" s="206"/>
      <c r="R119" s="206"/>
      <c r="S119" s="206"/>
      <c r="T119" s="206" t="s">
        <v>12</v>
      </c>
      <c r="U119" s="206"/>
      <c r="V119" s="206"/>
      <c r="W119" s="206"/>
      <c r="X119" s="206"/>
      <c r="Y119" s="206"/>
      <c r="Z119" s="206"/>
      <c r="AA119" s="206"/>
      <c r="AB119" s="206" t="s">
        <v>13</v>
      </c>
      <c r="AC119" s="206"/>
      <c r="AD119" s="206"/>
      <c r="AE119" s="206"/>
      <c r="AF119" s="206"/>
      <c r="AG119" s="206"/>
      <c r="AH119" s="206"/>
      <c r="AI119" s="206"/>
      <c r="AJ119" s="206" t="s">
        <v>14</v>
      </c>
      <c r="AK119" s="206"/>
      <c r="AL119" s="206"/>
      <c r="AM119" s="206"/>
      <c r="AN119" s="206"/>
      <c r="AO119" s="206"/>
      <c r="AP119" s="206"/>
      <c r="AQ119" s="206"/>
      <c r="AR119" s="206" t="s">
        <v>15</v>
      </c>
      <c r="AS119" s="206"/>
      <c r="AT119" s="206"/>
      <c r="AU119" s="206"/>
      <c r="AV119" s="206"/>
      <c r="AW119" s="206"/>
      <c r="AX119" s="206"/>
      <c r="AY119" s="206"/>
      <c r="AZ119" s="206" t="s">
        <v>16</v>
      </c>
      <c r="BA119" s="206"/>
      <c r="BB119" s="206"/>
      <c r="BC119" s="206"/>
      <c r="BD119" s="206"/>
      <c r="BE119" s="206"/>
      <c r="BF119" s="206"/>
      <c r="BG119" s="206"/>
      <c r="BH119" s="206" t="s">
        <v>17</v>
      </c>
      <c r="BI119" s="206"/>
      <c r="BJ119" s="206"/>
      <c r="BK119" s="206"/>
      <c r="BL119" s="206"/>
      <c r="BM119" s="206"/>
      <c r="BN119" s="206"/>
      <c r="BO119" s="206"/>
      <c r="BP119" s="206" t="s">
        <v>18</v>
      </c>
      <c r="BQ119" s="206"/>
      <c r="BR119" s="206"/>
      <c r="BS119" s="206"/>
      <c r="BT119" s="206"/>
      <c r="BU119" s="206"/>
      <c r="BV119" s="206"/>
      <c r="BW119" s="206"/>
      <c r="BX119" s="206" t="s">
        <v>19</v>
      </c>
      <c r="BY119" s="206"/>
      <c r="BZ119" s="206"/>
      <c r="CA119" s="206"/>
      <c r="CB119" s="206"/>
      <c r="CC119" s="206"/>
      <c r="CD119" s="206"/>
      <c r="CE119" s="206"/>
      <c r="CF119" s="206" t="s">
        <v>20</v>
      </c>
      <c r="CG119" s="206"/>
      <c r="CH119" s="206"/>
      <c r="CI119" s="206"/>
      <c r="CJ119" s="206"/>
      <c r="CK119" s="206"/>
      <c r="CL119" s="206"/>
      <c r="CM119" s="206"/>
      <c r="CN119" s="206" t="s">
        <v>21</v>
      </c>
      <c r="CO119" s="206"/>
      <c r="CP119" s="206"/>
      <c r="CQ119" s="206"/>
      <c r="CR119" s="206"/>
      <c r="CS119" s="206"/>
      <c r="CT119" s="206"/>
      <c r="CU119" s="206"/>
      <c r="CV119" s="206" t="s">
        <v>249</v>
      </c>
      <c r="CW119" s="206"/>
      <c r="CX119" s="206"/>
      <c r="CY119" s="206"/>
      <c r="CZ119" s="206"/>
      <c r="DA119" s="206"/>
      <c r="DB119" s="206"/>
      <c r="DC119" s="206"/>
      <c r="DD119" s="46" t="s">
        <v>22</v>
      </c>
      <c r="DE119" s="40" t="s">
        <v>23</v>
      </c>
      <c r="DF119" s="39" t="s">
        <v>24</v>
      </c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</row>
    <row r="120" spans="1:121" ht="23.1" customHeight="1">
      <c r="A120" s="152" t="s">
        <v>45</v>
      </c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61">
        <v>25</v>
      </c>
      <c r="DE120" s="63">
        <f>SUM(L120:DC120)</f>
        <v>0</v>
      </c>
      <c r="DF120" s="42">
        <f t="shared" ref="DF120:DF125" si="17">DD120*DE120</f>
        <v>0</v>
      </c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</row>
    <row r="121" spans="1:121" ht="23.1" customHeight="1">
      <c r="A121" s="249" t="s">
        <v>63</v>
      </c>
      <c r="B121" s="250"/>
      <c r="C121" s="250"/>
      <c r="D121" s="250"/>
      <c r="E121" s="250"/>
      <c r="F121" s="250"/>
      <c r="G121" s="250"/>
      <c r="H121" s="250"/>
      <c r="I121" s="250"/>
      <c r="J121" s="250"/>
      <c r="K121" s="251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64">
        <v>25</v>
      </c>
      <c r="DE121" s="98">
        <f>SUM(L121:DC121)</f>
        <v>0</v>
      </c>
      <c r="DF121" s="45">
        <f t="shared" si="17"/>
        <v>0</v>
      </c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</row>
    <row r="122" spans="1:121" ht="23.1" customHeight="1">
      <c r="A122" s="152" t="s">
        <v>64</v>
      </c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61">
        <v>25</v>
      </c>
      <c r="DE122" s="63">
        <f t="shared" ref="DE122:DE125" si="18">SUM(L122:DC122)</f>
        <v>0</v>
      </c>
      <c r="DF122" s="42">
        <f t="shared" si="17"/>
        <v>0</v>
      </c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</row>
    <row r="123" spans="1:121" ht="23.1" customHeight="1">
      <c r="A123" s="249" t="s">
        <v>65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1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64">
        <v>25</v>
      </c>
      <c r="DE123" s="98">
        <f t="shared" si="18"/>
        <v>0</v>
      </c>
      <c r="DF123" s="45">
        <f t="shared" si="17"/>
        <v>0</v>
      </c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</row>
    <row r="124" spans="1:121" ht="23.1" customHeight="1">
      <c r="A124" s="152" t="s">
        <v>38</v>
      </c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61">
        <v>25</v>
      </c>
      <c r="DE124" s="63">
        <f t="shared" si="18"/>
        <v>0</v>
      </c>
      <c r="DF124" s="42">
        <f t="shared" si="17"/>
        <v>0</v>
      </c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</row>
    <row r="125" spans="1:121" ht="23.1" customHeight="1">
      <c r="A125" s="249" t="s">
        <v>66</v>
      </c>
      <c r="B125" s="250"/>
      <c r="C125" s="250"/>
      <c r="D125" s="250"/>
      <c r="E125" s="250"/>
      <c r="F125" s="250"/>
      <c r="G125" s="250"/>
      <c r="H125" s="250"/>
      <c r="I125" s="250"/>
      <c r="J125" s="250"/>
      <c r="K125" s="251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64">
        <v>28</v>
      </c>
      <c r="DE125" s="98">
        <f t="shared" si="18"/>
        <v>0</v>
      </c>
      <c r="DF125" s="45">
        <f t="shared" si="17"/>
        <v>0</v>
      </c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</row>
    <row r="126" spans="1:121" ht="10.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340"/>
      <c r="T126" s="340"/>
      <c r="U126" s="340"/>
      <c r="V126" s="18"/>
      <c r="W126" s="18"/>
      <c r="X126" s="18"/>
      <c r="Y126" s="18"/>
      <c r="Z126" s="18"/>
      <c r="AA126" s="18"/>
      <c r="AB126" s="18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95"/>
      <c r="DE126" s="95"/>
      <c r="DF126" s="95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</row>
    <row r="127" spans="1:121">
      <c r="A127" s="227" t="s">
        <v>71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06" t="s">
        <v>11</v>
      </c>
      <c r="M127" s="206"/>
      <c r="N127" s="206"/>
      <c r="O127" s="206"/>
      <c r="P127" s="206"/>
      <c r="Q127" s="206"/>
      <c r="R127" s="206"/>
      <c r="S127" s="206"/>
      <c r="T127" s="206" t="s">
        <v>12</v>
      </c>
      <c r="U127" s="206"/>
      <c r="V127" s="206"/>
      <c r="W127" s="206"/>
      <c r="X127" s="206"/>
      <c r="Y127" s="206"/>
      <c r="Z127" s="206"/>
      <c r="AA127" s="206"/>
      <c r="AB127" s="206" t="s">
        <v>13</v>
      </c>
      <c r="AC127" s="206"/>
      <c r="AD127" s="206"/>
      <c r="AE127" s="206"/>
      <c r="AF127" s="206"/>
      <c r="AG127" s="206"/>
      <c r="AH127" s="206"/>
      <c r="AI127" s="206"/>
      <c r="AJ127" s="206" t="s">
        <v>14</v>
      </c>
      <c r="AK127" s="206"/>
      <c r="AL127" s="206"/>
      <c r="AM127" s="206"/>
      <c r="AN127" s="206"/>
      <c r="AO127" s="206"/>
      <c r="AP127" s="206"/>
      <c r="AQ127" s="206"/>
      <c r="AR127" s="206" t="s">
        <v>15</v>
      </c>
      <c r="AS127" s="206"/>
      <c r="AT127" s="206"/>
      <c r="AU127" s="206"/>
      <c r="AV127" s="206"/>
      <c r="AW127" s="206"/>
      <c r="AX127" s="206"/>
      <c r="AY127" s="206"/>
      <c r="AZ127" s="206" t="s">
        <v>16</v>
      </c>
      <c r="BA127" s="206"/>
      <c r="BB127" s="206"/>
      <c r="BC127" s="206"/>
      <c r="BD127" s="206"/>
      <c r="BE127" s="206"/>
      <c r="BF127" s="206"/>
      <c r="BG127" s="206"/>
      <c r="BH127" s="206" t="s">
        <v>17</v>
      </c>
      <c r="BI127" s="206"/>
      <c r="BJ127" s="206"/>
      <c r="BK127" s="206"/>
      <c r="BL127" s="206"/>
      <c r="BM127" s="206"/>
      <c r="BN127" s="206"/>
      <c r="BO127" s="206"/>
      <c r="BP127" s="206" t="s">
        <v>18</v>
      </c>
      <c r="BQ127" s="206"/>
      <c r="BR127" s="206"/>
      <c r="BS127" s="206"/>
      <c r="BT127" s="206"/>
      <c r="BU127" s="206"/>
      <c r="BV127" s="206"/>
      <c r="BW127" s="206"/>
      <c r="BX127" s="206" t="s">
        <v>19</v>
      </c>
      <c r="BY127" s="206"/>
      <c r="BZ127" s="206"/>
      <c r="CA127" s="206"/>
      <c r="CB127" s="206"/>
      <c r="CC127" s="206"/>
      <c r="CD127" s="206"/>
      <c r="CE127" s="206"/>
      <c r="CF127" s="206" t="s">
        <v>20</v>
      </c>
      <c r="CG127" s="206"/>
      <c r="CH127" s="206"/>
      <c r="CI127" s="206"/>
      <c r="CJ127" s="206"/>
      <c r="CK127" s="206"/>
      <c r="CL127" s="206"/>
      <c r="CM127" s="206"/>
      <c r="CN127" s="206" t="s">
        <v>21</v>
      </c>
      <c r="CO127" s="206"/>
      <c r="CP127" s="206"/>
      <c r="CQ127" s="206"/>
      <c r="CR127" s="206"/>
      <c r="CS127" s="206"/>
      <c r="CT127" s="206"/>
      <c r="CU127" s="206"/>
      <c r="CV127" s="206" t="s">
        <v>249</v>
      </c>
      <c r="CW127" s="206"/>
      <c r="CX127" s="206"/>
      <c r="CY127" s="206"/>
      <c r="CZ127" s="206"/>
      <c r="DA127" s="206"/>
      <c r="DB127" s="206"/>
      <c r="DC127" s="206"/>
      <c r="DD127" s="46" t="s">
        <v>22</v>
      </c>
      <c r="DE127" s="40" t="s">
        <v>23</v>
      </c>
      <c r="DF127" s="39" t="s">
        <v>24</v>
      </c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</row>
    <row r="128" spans="1:121" ht="23.1" customHeight="1">
      <c r="A128" s="152" t="s">
        <v>38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61">
        <v>24.5</v>
      </c>
      <c r="DE128" s="63">
        <f>SUM(L128:DC128)</f>
        <v>0</v>
      </c>
      <c r="DF128" s="42">
        <f t="shared" ref="DF128:DF138" si="19">DD128*DE128</f>
        <v>0</v>
      </c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</row>
    <row r="129" spans="1:121" ht="23.1" customHeight="1">
      <c r="A129" s="249" t="s">
        <v>64</v>
      </c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  <c r="DA129" s="186"/>
      <c r="DB129" s="186"/>
      <c r="DC129" s="186"/>
      <c r="DD129" s="64">
        <v>24.5</v>
      </c>
      <c r="DE129" s="98">
        <f t="shared" ref="DE129:DE138" si="20">SUM(L129:DC129)</f>
        <v>0</v>
      </c>
      <c r="DF129" s="45">
        <f>DD129*DE129</f>
        <v>0</v>
      </c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</row>
    <row r="130" spans="1:121" ht="23.1" customHeight="1">
      <c r="A130" s="152" t="s">
        <v>45</v>
      </c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61">
        <v>24.5</v>
      </c>
      <c r="DE130" s="63">
        <f t="shared" si="20"/>
        <v>0</v>
      </c>
      <c r="DF130" s="42">
        <f t="shared" si="19"/>
        <v>0</v>
      </c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</row>
    <row r="131" spans="1:121" ht="23.1" customHeight="1">
      <c r="A131" s="249" t="s">
        <v>63</v>
      </c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64">
        <v>24.5</v>
      </c>
      <c r="DE131" s="98">
        <f t="shared" si="20"/>
        <v>0</v>
      </c>
      <c r="DF131" s="45">
        <f t="shared" si="19"/>
        <v>0</v>
      </c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</row>
    <row r="132" spans="1:121" ht="23.1" customHeight="1">
      <c r="A132" s="152" t="s">
        <v>37</v>
      </c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61">
        <v>24.5</v>
      </c>
      <c r="DE132" s="63">
        <f t="shared" si="20"/>
        <v>0</v>
      </c>
      <c r="DF132" s="42">
        <f t="shared" si="19"/>
        <v>0</v>
      </c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</row>
    <row r="133" spans="1:121" ht="23.1" customHeight="1">
      <c r="A133" s="249" t="s">
        <v>69</v>
      </c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64">
        <v>24.5</v>
      </c>
      <c r="DE133" s="98">
        <f t="shared" si="20"/>
        <v>0</v>
      </c>
      <c r="DF133" s="45">
        <f t="shared" si="19"/>
        <v>0</v>
      </c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</row>
    <row r="134" spans="1:121" ht="23.1" customHeight="1">
      <c r="A134" s="317" t="s">
        <v>42</v>
      </c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61">
        <v>24.5</v>
      </c>
      <c r="DE134" s="63">
        <f t="shared" si="20"/>
        <v>0</v>
      </c>
      <c r="DF134" s="42">
        <f t="shared" si="19"/>
        <v>0</v>
      </c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</row>
    <row r="135" spans="1:121" ht="23.1" customHeight="1">
      <c r="A135" s="249" t="s">
        <v>44</v>
      </c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64">
        <v>24.5</v>
      </c>
      <c r="DE135" s="98">
        <f t="shared" si="20"/>
        <v>0</v>
      </c>
      <c r="DF135" s="45">
        <f t="shared" si="19"/>
        <v>0</v>
      </c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</row>
    <row r="136" spans="1:121" ht="23.1" customHeight="1">
      <c r="A136" s="317" t="s">
        <v>39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61">
        <v>24.5</v>
      </c>
      <c r="DE136" s="63">
        <f t="shared" si="20"/>
        <v>0</v>
      </c>
      <c r="DF136" s="42">
        <f t="shared" si="19"/>
        <v>0</v>
      </c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</row>
    <row r="137" spans="1:121" ht="23.1" customHeight="1">
      <c r="A137" s="249" t="s">
        <v>43</v>
      </c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64">
        <v>24.5</v>
      </c>
      <c r="DE137" s="98">
        <f>SUM(L137:DC137)</f>
        <v>0</v>
      </c>
      <c r="DF137" s="45">
        <f t="shared" si="19"/>
        <v>0</v>
      </c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</row>
    <row r="138" spans="1:121" ht="23.1" customHeight="1">
      <c r="A138" s="317" t="s">
        <v>203</v>
      </c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47">
        <v>24.5</v>
      </c>
      <c r="DE138" s="63">
        <f t="shared" si="20"/>
        <v>0</v>
      </c>
      <c r="DF138" s="42">
        <f t="shared" si="19"/>
        <v>0</v>
      </c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</row>
    <row r="139" spans="1:121" ht="10.5" customHeight="1">
      <c r="A139" s="18"/>
      <c r="B139" s="18"/>
      <c r="C139" s="18"/>
      <c r="D139" s="18"/>
      <c r="E139" s="55"/>
      <c r="F139" s="55"/>
      <c r="G139" s="55"/>
      <c r="H139" s="55"/>
      <c r="I139" s="55"/>
      <c r="J139" s="55"/>
      <c r="K139" s="18"/>
      <c r="L139" s="18"/>
      <c r="M139" s="18"/>
      <c r="N139" s="18"/>
      <c r="O139" s="18"/>
      <c r="P139" s="18"/>
      <c r="Q139" s="18"/>
      <c r="R139" s="18"/>
      <c r="S139" s="341"/>
      <c r="T139" s="341"/>
      <c r="U139" s="341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27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</row>
    <row r="140" spans="1:121">
      <c r="A140" s="304" t="s">
        <v>153</v>
      </c>
      <c r="B140" s="305"/>
      <c r="C140" s="305"/>
      <c r="D140" s="305"/>
      <c r="E140" s="305"/>
      <c r="F140" s="305"/>
      <c r="G140" s="305"/>
      <c r="H140" s="305"/>
      <c r="I140" s="305"/>
      <c r="J140" s="305"/>
      <c r="K140" s="306"/>
      <c r="L140" s="206" t="s">
        <v>11</v>
      </c>
      <c r="M140" s="206"/>
      <c r="N140" s="206"/>
      <c r="O140" s="206"/>
      <c r="P140" s="206"/>
      <c r="Q140" s="206"/>
      <c r="R140" s="206"/>
      <c r="S140" s="206"/>
      <c r="T140" s="206" t="s">
        <v>12</v>
      </c>
      <c r="U140" s="206"/>
      <c r="V140" s="206"/>
      <c r="W140" s="206"/>
      <c r="X140" s="206"/>
      <c r="Y140" s="206"/>
      <c r="Z140" s="206"/>
      <c r="AA140" s="206"/>
      <c r="AB140" s="206" t="s">
        <v>13</v>
      </c>
      <c r="AC140" s="206"/>
      <c r="AD140" s="206"/>
      <c r="AE140" s="206"/>
      <c r="AF140" s="206"/>
      <c r="AG140" s="206"/>
      <c r="AH140" s="206"/>
      <c r="AI140" s="206"/>
      <c r="AJ140" s="206" t="s">
        <v>14</v>
      </c>
      <c r="AK140" s="206"/>
      <c r="AL140" s="206"/>
      <c r="AM140" s="206"/>
      <c r="AN140" s="206"/>
      <c r="AO140" s="206"/>
      <c r="AP140" s="206"/>
      <c r="AQ140" s="206"/>
      <c r="AR140" s="206" t="s">
        <v>15</v>
      </c>
      <c r="AS140" s="206"/>
      <c r="AT140" s="206"/>
      <c r="AU140" s="206"/>
      <c r="AV140" s="206"/>
      <c r="AW140" s="206"/>
      <c r="AX140" s="206"/>
      <c r="AY140" s="206"/>
      <c r="AZ140" s="206" t="s">
        <v>16</v>
      </c>
      <c r="BA140" s="206"/>
      <c r="BB140" s="206"/>
      <c r="BC140" s="206"/>
      <c r="BD140" s="206"/>
      <c r="BE140" s="206"/>
      <c r="BF140" s="206"/>
      <c r="BG140" s="206"/>
      <c r="BH140" s="206" t="s">
        <v>17</v>
      </c>
      <c r="BI140" s="206"/>
      <c r="BJ140" s="206"/>
      <c r="BK140" s="206"/>
      <c r="BL140" s="206"/>
      <c r="BM140" s="206"/>
      <c r="BN140" s="206"/>
      <c r="BO140" s="206"/>
      <c r="BP140" s="206" t="s">
        <v>18</v>
      </c>
      <c r="BQ140" s="206"/>
      <c r="BR140" s="206"/>
      <c r="BS140" s="206"/>
      <c r="BT140" s="206"/>
      <c r="BU140" s="206"/>
      <c r="BV140" s="206"/>
      <c r="BW140" s="206"/>
      <c r="BX140" s="206" t="s">
        <v>19</v>
      </c>
      <c r="BY140" s="206"/>
      <c r="BZ140" s="206"/>
      <c r="CA140" s="206"/>
      <c r="CB140" s="206"/>
      <c r="CC140" s="206"/>
      <c r="CD140" s="206"/>
      <c r="CE140" s="206"/>
      <c r="CF140" s="206" t="s">
        <v>20</v>
      </c>
      <c r="CG140" s="206"/>
      <c r="CH140" s="206"/>
      <c r="CI140" s="206"/>
      <c r="CJ140" s="206"/>
      <c r="CK140" s="206"/>
      <c r="CL140" s="206"/>
      <c r="CM140" s="206"/>
      <c r="CN140" s="206" t="s">
        <v>21</v>
      </c>
      <c r="CO140" s="206"/>
      <c r="CP140" s="206"/>
      <c r="CQ140" s="206"/>
      <c r="CR140" s="206"/>
      <c r="CS140" s="206"/>
      <c r="CT140" s="206"/>
      <c r="CU140" s="206"/>
      <c r="CV140" s="206" t="s">
        <v>249</v>
      </c>
      <c r="CW140" s="206"/>
      <c r="CX140" s="206"/>
      <c r="CY140" s="206"/>
      <c r="CZ140" s="206"/>
      <c r="DA140" s="206"/>
      <c r="DB140" s="206"/>
      <c r="DC140" s="206"/>
      <c r="DD140" s="60" t="s">
        <v>22</v>
      </c>
      <c r="DE140" s="40" t="s">
        <v>23</v>
      </c>
      <c r="DF140" s="39" t="s">
        <v>24</v>
      </c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</row>
    <row r="141" spans="1:121" ht="23.1" customHeight="1">
      <c r="A141" s="152" t="s">
        <v>72</v>
      </c>
      <c r="B141" s="153"/>
      <c r="C141" s="153"/>
      <c r="D141" s="153"/>
      <c r="E141" s="153"/>
      <c r="F141" s="153"/>
      <c r="G141" s="153"/>
      <c r="H141" s="153"/>
      <c r="I141" s="153"/>
      <c r="J141" s="153"/>
      <c r="K141" s="154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62">
        <v>26.5</v>
      </c>
      <c r="DE141" s="41">
        <f>SUM(L141:DC141)</f>
        <v>0</v>
      </c>
      <c r="DF141" s="42">
        <f>DD141*DE141</f>
        <v>0</v>
      </c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</row>
    <row r="142" spans="1:121" ht="23.1" customHeight="1">
      <c r="A142" s="249" t="s">
        <v>73</v>
      </c>
      <c r="B142" s="250"/>
      <c r="C142" s="250"/>
      <c r="D142" s="250"/>
      <c r="E142" s="250"/>
      <c r="F142" s="250"/>
      <c r="G142" s="250"/>
      <c r="H142" s="250"/>
      <c r="I142" s="250"/>
      <c r="J142" s="250"/>
      <c r="K142" s="251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65">
        <v>26</v>
      </c>
      <c r="DE142" s="36">
        <f>SUM(L142:DC142)</f>
        <v>0</v>
      </c>
      <c r="DF142" s="45">
        <f>DD142*DE142</f>
        <v>0</v>
      </c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</row>
    <row r="143" spans="1:121" ht="6.75" customHeight="1" thickBo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111"/>
      <c r="DE143" s="26"/>
      <c r="DF143" s="33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</row>
    <row r="144" spans="1:121" ht="11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326" t="s">
        <v>156</v>
      </c>
      <c r="CT144" s="327"/>
      <c r="CU144" s="327"/>
      <c r="CV144" s="327"/>
      <c r="CW144" s="327"/>
      <c r="CX144" s="327"/>
      <c r="CY144" s="327"/>
      <c r="CZ144" s="327"/>
      <c r="DA144" s="327"/>
      <c r="DB144" s="327"/>
      <c r="DC144" s="327"/>
      <c r="DD144" s="327"/>
      <c r="DE144" s="328"/>
      <c r="DF144" s="312">
        <f>SUM(DF29:DF40,DF43:DF44,DF47:DF55,DF58:DF65,DF68:DF74,DF77:DF84,DF89:DF91,DF94:DF99,DF102:DF113,DF116:DF117,DF120:DF125,DF128:DF138,DF141:DF142)</f>
        <v>0</v>
      </c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</row>
    <row r="145" spans="1:121" ht="24.75" customHeight="1" thickBot="1">
      <c r="A145" s="18"/>
      <c r="B145" s="18"/>
      <c r="C145" s="18"/>
      <c r="D145" s="52" t="s">
        <v>74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7"/>
      <c r="BZ145" s="27"/>
      <c r="CA145" s="27"/>
      <c r="CB145" s="27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329"/>
      <c r="CT145" s="330"/>
      <c r="CU145" s="330"/>
      <c r="CV145" s="330"/>
      <c r="CW145" s="330"/>
      <c r="CX145" s="330"/>
      <c r="CY145" s="330"/>
      <c r="CZ145" s="330"/>
      <c r="DA145" s="330"/>
      <c r="DB145" s="330"/>
      <c r="DC145" s="330"/>
      <c r="DD145" s="330"/>
      <c r="DE145" s="331"/>
      <c r="DF145" s="314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</row>
    <row r="146" spans="1:121" ht="7.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7"/>
      <c r="BZ146" s="27"/>
      <c r="CA146" s="27"/>
      <c r="CB146" s="27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</row>
    <row r="147" spans="1:121">
      <c r="A147" s="276" t="s">
        <v>75</v>
      </c>
      <c r="B147" s="277"/>
      <c r="C147" s="277"/>
      <c r="D147" s="277"/>
      <c r="E147" s="277"/>
      <c r="F147" s="277"/>
      <c r="G147" s="277"/>
      <c r="H147" s="288">
        <v>30</v>
      </c>
      <c r="I147" s="289"/>
      <c r="J147" s="289"/>
      <c r="K147" s="289"/>
      <c r="L147" s="290"/>
      <c r="M147" s="288">
        <v>32</v>
      </c>
      <c r="N147" s="289"/>
      <c r="O147" s="289"/>
      <c r="P147" s="289"/>
      <c r="Q147" s="290"/>
      <c r="R147" s="288">
        <v>34</v>
      </c>
      <c r="S147" s="289"/>
      <c r="T147" s="289"/>
      <c r="U147" s="289"/>
      <c r="V147" s="290"/>
      <c r="W147" s="288">
        <v>36</v>
      </c>
      <c r="X147" s="289"/>
      <c r="Y147" s="289"/>
      <c r="Z147" s="289"/>
      <c r="AA147" s="290"/>
      <c r="AB147" s="288">
        <v>38</v>
      </c>
      <c r="AC147" s="289"/>
      <c r="AD147" s="289"/>
      <c r="AE147" s="289"/>
      <c r="AF147" s="290"/>
      <c r="AG147" s="288">
        <v>40</v>
      </c>
      <c r="AH147" s="289"/>
      <c r="AI147" s="289"/>
      <c r="AJ147" s="289"/>
      <c r="AK147" s="290"/>
      <c r="AL147" s="288">
        <v>42</v>
      </c>
      <c r="AM147" s="289"/>
      <c r="AN147" s="289"/>
      <c r="AO147" s="289"/>
      <c r="AP147" s="290"/>
      <c r="AQ147" s="288">
        <v>44</v>
      </c>
      <c r="AR147" s="289"/>
      <c r="AS147" s="289"/>
      <c r="AT147" s="289"/>
      <c r="AU147" s="290"/>
      <c r="AV147" s="288">
        <v>46</v>
      </c>
      <c r="AW147" s="289"/>
      <c r="AX147" s="289"/>
      <c r="AY147" s="289"/>
      <c r="AZ147" s="290"/>
      <c r="BA147" s="288">
        <v>48</v>
      </c>
      <c r="BB147" s="289"/>
      <c r="BC147" s="289"/>
      <c r="BD147" s="289"/>
      <c r="BE147" s="290"/>
      <c r="BF147" s="288">
        <v>50</v>
      </c>
      <c r="BG147" s="289"/>
      <c r="BH147" s="289"/>
      <c r="BI147" s="289"/>
      <c r="BJ147" s="290"/>
      <c r="BK147" s="288">
        <v>52</v>
      </c>
      <c r="BL147" s="289"/>
      <c r="BM147" s="289"/>
      <c r="BN147" s="289"/>
      <c r="BO147" s="290"/>
      <c r="BP147" s="288">
        <v>54</v>
      </c>
      <c r="BQ147" s="289"/>
      <c r="BR147" s="289"/>
      <c r="BS147" s="289"/>
      <c r="BT147" s="290"/>
      <c r="BU147" s="288">
        <v>56</v>
      </c>
      <c r="BV147" s="289"/>
      <c r="BW147" s="289"/>
      <c r="BX147" s="289"/>
      <c r="BY147" s="290"/>
      <c r="BZ147" s="288">
        <v>58</v>
      </c>
      <c r="CA147" s="289"/>
      <c r="CB147" s="289"/>
      <c r="CC147" s="289"/>
      <c r="CD147" s="290"/>
      <c r="CE147" s="288">
        <v>60</v>
      </c>
      <c r="CF147" s="289"/>
      <c r="CG147" s="289"/>
      <c r="CH147" s="289"/>
      <c r="CI147" s="290"/>
      <c r="CJ147" s="288">
        <v>62</v>
      </c>
      <c r="CK147" s="289"/>
      <c r="CL147" s="289"/>
      <c r="CM147" s="289"/>
      <c r="CN147" s="290"/>
      <c r="CO147" s="288">
        <v>64</v>
      </c>
      <c r="CP147" s="289"/>
      <c r="CQ147" s="289"/>
      <c r="CR147" s="289"/>
      <c r="CS147" s="290"/>
      <c r="CT147" s="288">
        <v>66</v>
      </c>
      <c r="CU147" s="289"/>
      <c r="CV147" s="289"/>
      <c r="CW147" s="289"/>
      <c r="CX147" s="290"/>
      <c r="CY147" s="288">
        <v>68</v>
      </c>
      <c r="CZ147" s="289"/>
      <c r="DA147" s="289"/>
      <c r="DB147" s="289"/>
      <c r="DC147" s="290"/>
      <c r="DD147" s="60" t="s">
        <v>22</v>
      </c>
      <c r="DE147" s="39" t="s">
        <v>23</v>
      </c>
      <c r="DF147" s="40" t="s">
        <v>24</v>
      </c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</row>
    <row r="148" spans="1:121" ht="23.1" customHeight="1">
      <c r="A148" s="152" t="s">
        <v>76</v>
      </c>
      <c r="B148" s="153"/>
      <c r="C148" s="153"/>
      <c r="D148" s="153"/>
      <c r="E148" s="153"/>
      <c r="F148" s="153"/>
      <c r="G148" s="153"/>
      <c r="H148" s="282"/>
      <c r="I148" s="283"/>
      <c r="J148" s="283"/>
      <c r="K148" s="283"/>
      <c r="L148" s="284"/>
      <c r="M148" s="282"/>
      <c r="N148" s="283"/>
      <c r="O148" s="283"/>
      <c r="P148" s="283"/>
      <c r="Q148" s="284"/>
      <c r="R148" s="282"/>
      <c r="S148" s="283"/>
      <c r="T148" s="283"/>
      <c r="U148" s="283"/>
      <c r="V148" s="284"/>
      <c r="W148" s="282"/>
      <c r="X148" s="283"/>
      <c r="Y148" s="283"/>
      <c r="Z148" s="283"/>
      <c r="AA148" s="284"/>
      <c r="AB148" s="282"/>
      <c r="AC148" s="283"/>
      <c r="AD148" s="283"/>
      <c r="AE148" s="283"/>
      <c r="AF148" s="284"/>
      <c r="AG148" s="282"/>
      <c r="AH148" s="283"/>
      <c r="AI148" s="283"/>
      <c r="AJ148" s="283"/>
      <c r="AK148" s="284"/>
      <c r="AL148" s="282"/>
      <c r="AM148" s="283"/>
      <c r="AN148" s="283"/>
      <c r="AO148" s="283"/>
      <c r="AP148" s="284"/>
      <c r="AQ148" s="282"/>
      <c r="AR148" s="283"/>
      <c r="AS148" s="283"/>
      <c r="AT148" s="283"/>
      <c r="AU148" s="284"/>
      <c r="AV148" s="282"/>
      <c r="AW148" s="283"/>
      <c r="AX148" s="283"/>
      <c r="AY148" s="283"/>
      <c r="AZ148" s="284"/>
      <c r="BA148" s="282"/>
      <c r="BB148" s="283"/>
      <c r="BC148" s="283"/>
      <c r="BD148" s="283"/>
      <c r="BE148" s="284"/>
      <c r="BF148" s="282"/>
      <c r="BG148" s="283"/>
      <c r="BH148" s="283"/>
      <c r="BI148" s="283"/>
      <c r="BJ148" s="284"/>
      <c r="BK148" s="282"/>
      <c r="BL148" s="283"/>
      <c r="BM148" s="283"/>
      <c r="BN148" s="283"/>
      <c r="BO148" s="284"/>
      <c r="BP148" s="282"/>
      <c r="BQ148" s="283"/>
      <c r="BR148" s="283"/>
      <c r="BS148" s="283"/>
      <c r="BT148" s="284"/>
      <c r="BU148" s="282"/>
      <c r="BV148" s="283"/>
      <c r="BW148" s="283"/>
      <c r="BX148" s="283"/>
      <c r="BY148" s="284"/>
      <c r="BZ148" s="282"/>
      <c r="CA148" s="283"/>
      <c r="CB148" s="283"/>
      <c r="CC148" s="283"/>
      <c r="CD148" s="284"/>
      <c r="CE148" s="282"/>
      <c r="CF148" s="283"/>
      <c r="CG148" s="283"/>
      <c r="CH148" s="283"/>
      <c r="CI148" s="284"/>
      <c r="CJ148" s="282"/>
      <c r="CK148" s="283"/>
      <c r="CL148" s="283"/>
      <c r="CM148" s="283"/>
      <c r="CN148" s="284"/>
      <c r="CO148" s="282"/>
      <c r="CP148" s="283"/>
      <c r="CQ148" s="283"/>
      <c r="CR148" s="283"/>
      <c r="CS148" s="284"/>
      <c r="CT148" s="282"/>
      <c r="CU148" s="283"/>
      <c r="CV148" s="283"/>
      <c r="CW148" s="283"/>
      <c r="CX148" s="284"/>
      <c r="CY148" s="282"/>
      <c r="CZ148" s="283"/>
      <c r="DA148" s="283"/>
      <c r="DB148" s="283"/>
      <c r="DC148" s="284"/>
      <c r="DD148" s="62">
        <v>29</v>
      </c>
      <c r="DE148" s="41">
        <f>SUM(H148:DC148)</f>
        <v>0</v>
      </c>
      <c r="DF148" s="68">
        <f>DD148*DE148</f>
        <v>0</v>
      </c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</row>
    <row r="149" spans="1:121" ht="23.1" customHeight="1">
      <c r="A149" s="249" t="s">
        <v>38</v>
      </c>
      <c r="B149" s="250"/>
      <c r="C149" s="250"/>
      <c r="D149" s="250"/>
      <c r="E149" s="250"/>
      <c r="F149" s="250"/>
      <c r="G149" s="250"/>
      <c r="H149" s="285"/>
      <c r="I149" s="286"/>
      <c r="J149" s="286"/>
      <c r="K149" s="286"/>
      <c r="L149" s="287"/>
      <c r="M149" s="285"/>
      <c r="N149" s="286"/>
      <c r="O149" s="286"/>
      <c r="P149" s="286"/>
      <c r="Q149" s="287"/>
      <c r="R149" s="285"/>
      <c r="S149" s="286"/>
      <c r="T149" s="286"/>
      <c r="U149" s="286"/>
      <c r="V149" s="287"/>
      <c r="W149" s="285"/>
      <c r="X149" s="286"/>
      <c r="Y149" s="286"/>
      <c r="Z149" s="286"/>
      <c r="AA149" s="287"/>
      <c r="AB149" s="285"/>
      <c r="AC149" s="286"/>
      <c r="AD149" s="286"/>
      <c r="AE149" s="286"/>
      <c r="AF149" s="287"/>
      <c r="AG149" s="285"/>
      <c r="AH149" s="286"/>
      <c r="AI149" s="286"/>
      <c r="AJ149" s="286"/>
      <c r="AK149" s="287"/>
      <c r="AL149" s="285"/>
      <c r="AM149" s="286"/>
      <c r="AN149" s="286"/>
      <c r="AO149" s="286"/>
      <c r="AP149" s="287"/>
      <c r="AQ149" s="285"/>
      <c r="AR149" s="286"/>
      <c r="AS149" s="286"/>
      <c r="AT149" s="286"/>
      <c r="AU149" s="287"/>
      <c r="AV149" s="285"/>
      <c r="AW149" s="286"/>
      <c r="AX149" s="286"/>
      <c r="AY149" s="286"/>
      <c r="AZ149" s="287"/>
      <c r="BA149" s="285"/>
      <c r="BB149" s="286"/>
      <c r="BC149" s="286"/>
      <c r="BD149" s="286"/>
      <c r="BE149" s="287"/>
      <c r="BF149" s="285"/>
      <c r="BG149" s="286"/>
      <c r="BH149" s="286"/>
      <c r="BI149" s="286"/>
      <c r="BJ149" s="287"/>
      <c r="BK149" s="285"/>
      <c r="BL149" s="286"/>
      <c r="BM149" s="286"/>
      <c r="BN149" s="286"/>
      <c r="BO149" s="287"/>
      <c r="BP149" s="285"/>
      <c r="BQ149" s="286"/>
      <c r="BR149" s="286"/>
      <c r="BS149" s="286"/>
      <c r="BT149" s="287"/>
      <c r="BU149" s="285"/>
      <c r="BV149" s="286"/>
      <c r="BW149" s="286"/>
      <c r="BX149" s="286"/>
      <c r="BY149" s="287"/>
      <c r="BZ149" s="285"/>
      <c r="CA149" s="286"/>
      <c r="CB149" s="286"/>
      <c r="CC149" s="286"/>
      <c r="CD149" s="287"/>
      <c r="CE149" s="285"/>
      <c r="CF149" s="286"/>
      <c r="CG149" s="286"/>
      <c r="CH149" s="286"/>
      <c r="CI149" s="287"/>
      <c r="CJ149" s="285"/>
      <c r="CK149" s="286"/>
      <c r="CL149" s="286"/>
      <c r="CM149" s="286"/>
      <c r="CN149" s="287"/>
      <c r="CO149" s="285"/>
      <c r="CP149" s="286"/>
      <c r="CQ149" s="286"/>
      <c r="CR149" s="286"/>
      <c r="CS149" s="287"/>
      <c r="CT149" s="285"/>
      <c r="CU149" s="286"/>
      <c r="CV149" s="286"/>
      <c r="CW149" s="286"/>
      <c r="CX149" s="287"/>
      <c r="CY149" s="285"/>
      <c r="CZ149" s="286"/>
      <c r="DA149" s="286"/>
      <c r="DB149" s="286"/>
      <c r="DC149" s="287"/>
      <c r="DD149" s="65">
        <v>29</v>
      </c>
      <c r="DE149" s="36">
        <f>SUM(H149:DC149)</f>
        <v>0</v>
      </c>
      <c r="DF149" s="69">
        <f>DD149*DE149</f>
        <v>0</v>
      </c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</row>
    <row r="150" spans="1:121" ht="10.5" customHeight="1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18"/>
      <c r="W150" s="18"/>
      <c r="X150" s="18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5"/>
      <c r="DE150" s="26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</row>
    <row r="151" spans="1:121">
      <c r="A151" s="227" t="s">
        <v>77</v>
      </c>
      <c r="B151" s="228"/>
      <c r="C151" s="228"/>
      <c r="D151" s="228"/>
      <c r="E151" s="228"/>
      <c r="F151" s="228"/>
      <c r="G151" s="228"/>
      <c r="H151" s="288">
        <v>30</v>
      </c>
      <c r="I151" s="289"/>
      <c r="J151" s="289"/>
      <c r="K151" s="289"/>
      <c r="L151" s="290"/>
      <c r="M151" s="288">
        <v>32</v>
      </c>
      <c r="N151" s="289"/>
      <c r="O151" s="289"/>
      <c r="P151" s="289"/>
      <c r="Q151" s="290"/>
      <c r="R151" s="288">
        <v>34</v>
      </c>
      <c r="S151" s="289"/>
      <c r="T151" s="289"/>
      <c r="U151" s="289"/>
      <c r="V151" s="290"/>
      <c r="W151" s="288">
        <v>36</v>
      </c>
      <c r="X151" s="289"/>
      <c r="Y151" s="289"/>
      <c r="Z151" s="289"/>
      <c r="AA151" s="290"/>
      <c r="AB151" s="288">
        <v>38</v>
      </c>
      <c r="AC151" s="289"/>
      <c r="AD151" s="289"/>
      <c r="AE151" s="289"/>
      <c r="AF151" s="290"/>
      <c r="AG151" s="288">
        <v>40</v>
      </c>
      <c r="AH151" s="289"/>
      <c r="AI151" s="289"/>
      <c r="AJ151" s="289"/>
      <c r="AK151" s="290"/>
      <c r="AL151" s="288">
        <v>42</v>
      </c>
      <c r="AM151" s="289"/>
      <c r="AN151" s="289"/>
      <c r="AO151" s="289"/>
      <c r="AP151" s="290"/>
      <c r="AQ151" s="288">
        <v>44</v>
      </c>
      <c r="AR151" s="289"/>
      <c r="AS151" s="289"/>
      <c r="AT151" s="289"/>
      <c r="AU151" s="290"/>
      <c r="AV151" s="288">
        <v>46</v>
      </c>
      <c r="AW151" s="289"/>
      <c r="AX151" s="289"/>
      <c r="AY151" s="289"/>
      <c r="AZ151" s="290"/>
      <c r="BA151" s="288">
        <v>48</v>
      </c>
      <c r="BB151" s="289"/>
      <c r="BC151" s="289"/>
      <c r="BD151" s="289"/>
      <c r="BE151" s="290"/>
      <c r="BF151" s="288">
        <v>50</v>
      </c>
      <c r="BG151" s="289"/>
      <c r="BH151" s="289"/>
      <c r="BI151" s="289"/>
      <c r="BJ151" s="290"/>
      <c r="BK151" s="288">
        <v>52</v>
      </c>
      <c r="BL151" s="289"/>
      <c r="BM151" s="289"/>
      <c r="BN151" s="289"/>
      <c r="BO151" s="290"/>
      <c r="BP151" s="288">
        <v>54</v>
      </c>
      <c r="BQ151" s="289"/>
      <c r="BR151" s="289"/>
      <c r="BS151" s="289"/>
      <c r="BT151" s="290"/>
      <c r="BU151" s="288">
        <v>56</v>
      </c>
      <c r="BV151" s="289"/>
      <c r="BW151" s="289"/>
      <c r="BX151" s="289"/>
      <c r="BY151" s="290"/>
      <c r="BZ151" s="288">
        <v>58</v>
      </c>
      <c r="CA151" s="289"/>
      <c r="CB151" s="289"/>
      <c r="CC151" s="289"/>
      <c r="CD151" s="290"/>
      <c r="CE151" s="288">
        <v>60</v>
      </c>
      <c r="CF151" s="289"/>
      <c r="CG151" s="289"/>
      <c r="CH151" s="289"/>
      <c r="CI151" s="290"/>
      <c r="CJ151" s="288">
        <v>62</v>
      </c>
      <c r="CK151" s="289"/>
      <c r="CL151" s="289"/>
      <c r="CM151" s="289"/>
      <c r="CN151" s="290"/>
      <c r="CO151" s="288">
        <v>64</v>
      </c>
      <c r="CP151" s="289"/>
      <c r="CQ151" s="289"/>
      <c r="CR151" s="289"/>
      <c r="CS151" s="290"/>
      <c r="CT151" s="288">
        <v>66</v>
      </c>
      <c r="CU151" s="289"/>
      <c r="CV151" s="289"/>
      <c r="CW151" s="289"/>
      <c r="CX151" s="290"/>
      <c r="CY151" s="288">
        <v>68</v>
      </c>
      <c r="CZ151" s="289"/>
      <c r="DA151" s="289"/>
      <c r="DB151" s="289"/>
      <c r="DC151" s="290"/>
      <c r="DD151" s="60" t="s">
        <v>22</v>
      </c>
      <c r="DE151" s="39" t="s">
        <v>23</v>
      </c>
      <c r="DF151" s="40" t="s">
        <v>24</v>
      </c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</row>
    <row r="152" spans="1:121" ht="23.1" customHeight="1">
      <c r="A152" s="152" t="s">
        <v>202</v>
      </c>
      <c r="B152" s="153"/>
      <c r="C152" s="153"/>
      <c r="D152" s="153"/>
      <c r="E152" s="153"/>
      <c r="F152" s="153"/>
      <c r="G152" s="153"/>
      <c r="H152" s="282"/>
      <c r="I152" s="283"/>
      <c r="J152" s="283"/>
      <c r="K152" s="283"/>
      <c r="L152" s="284"/>
      <c r="M152" s="282"/>
      <c r="N152" s="283"/>
      <c r="O152" s="283"/>
      <c r="P152" s="283"/>
      <c r="Q152" s="284"/>
      <c r="R152" s="282"/>
      <c r="S152" s="283"/>
      <c r="T152" s="283"/>
      <c r="U152" s="283"/>
      <c r="V152" s="284"/>
      <c r="W152" s="282"/>
      <c r="X152" s="283"/>
      <c r="Y152" s="283"/>
      <c r="Z152" s="283"/>
      <c r="AA152" s="284"/>
      <c r="AB152" s="282"/>
      <c r="AC152" s="283"/>
      <c r="AD152" s="283"/>
      <c r="AE152" s="283"/>
      <c r="AF152" s="284"/>
      <c r="AG152" s="282"/>
      <c r="AH152" s="283"/>
      <c r="AI152" s="283"/>
      <c r="AJ152" s="283"/>
      <c r="AK152" s="284"/>
      <c r="AL152" s="282"/>
      <c r="AM152" s="283"/>
      <c r="AN152" s="283"/>
      <c r="AO152" s="283"/>
      <c r="AP152" s="284"/>
      <c r="AQ152" s="282"/>
      <c r="AR152" s="283"/>
      <c r="AS152" s="283"/>
      <c r="AT152" s="283"/>
      <c r="AU152" s="284"/>
      <c r="AV152" s="282"/>
      <c r="AW152" s="283"/>
      <c r="AX152" s="283"/>
      <c r="AY152" s="283"/>
      <c r="AZ152" s="284"/>
      <c r="BA152" s="282"/>
      <c r="BB152" s="283"/>
      <c r="BC152" s="283"/>
      <c r="BD152" s="283"/>
      <c r="BE152" s="284"/>
      <c r="BF152" s="282"/>
      <c r="BG152" s="283"/>
      <c r="BH152" s="283"/>
      <c r="BI152" s="283"/>
      <c r="BJ152" s="284"/>
      <c r="BK152" s="209" t="s">
        <v>59</v>
      </c>
      <c r="BL152" s="209"/>
      <c r="BM152" s="209"/>
      <c r="BN152" s="209"/>
      <c r="BO152" s="209"/>
      <c r="BP152" s="209" t="s">
        <v>59</v>
      </c>
      <c r="BQ152" s="209"/>
      <c r="BR152" s="209"/>
      <c r="BS152" s="209"/>
      <c r="BT152" s="209"/>
      <c r="BU152" s="209" t="s">
        <v>59</v>
      </c>
      <c r="BV152" s="209"/>
      <c r="BW152" s="209"/>
      <c r="BX152" s="209"/>
      <c r="BY152" s="209"/>
      <c r="BZ152" s="209" t="s">
        <v>59</v>
      </c>
      <c r="CA152" s="209"/>
      <c r="CB152" s="209"/>
      <c r="CC152" s="209"/>
      <c r="CD152" s="209"/>
      <c r="CE152" s="209" t="s">
        <v>59</v>
      </c>
      <c r="CF152" s="209"/>
      <c r="CG152" s="209"/>
      <c r="CH152" s="209"/>
      <c r="CI152" s="209"/>
      <c r="CJ152" s="209" t="s">
        <v>59</v>
      </c>
      <c r="CK152" s="209"/>
      <c r="CL152" s="209"/>
      <c r="CM152" s="209"/>
      <c r="CN152" s="209"/>
      <c r="CO152" s="209" t="s">
        <v>59</v>
      </c>
      <c r="CP152" s="209"/>
      <c r="CQ152" s="209"/>
      <c r="CR152" s="209"/>
      <c r="CS152" s="209"/>
      <c r="CT152" s="209" t="s">
        <v>59</v>
      </c>
      <c r="CU152" s="209"/>
      <c r="CV152" s="209"/>
      <c r="CW152" s="209"/>
      <c r="CX152" s="209"/>
      <c r="CY152" s="209" t="s">
        <v>59</v>
      </c>
      <c r="CZ152" s="209"/>
      <c r="DA152" s="209"/>
      <c r="DB152" s="209"/>
      <c r="DC152" s="209"/>
      <c r="DD152" s="62">
        <v>29</v>
      </c>
      <c r="DE152" s="41">
        <f>SUM(H152:BJ152)</f>
        <v>0</v>
      </c>
      <c r="DF152" s="42">
        <f>DD152*DE152</f>
        <v>0</v>
      </c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</row>
    <row r="153" spans="1:121" ht="23.1" customHeight="1">
      <c r="A153" s="249" t="s">
        <v>201</v>
      </c>
      <c r="B153" s="250"/>
      <c r="C153" s="250"/>
      <c r="D153" s="250"/>
      <c r="E153" s="250"/>
      <c r="F153" s="250"/>
      <c r="G153" s="250"/>
      <c r="H153" s="285"/>
      <c r="I153" s="286"/>
      <c r="J153" s="286"/>
      <c r="K153" s="286"/>
      <c r="L153" s="287"/>
      <c r="M153" s="285"/>
      <c r="N153" s="286"/>
      <c r="O153" s="286"/>
      <c r="P153" s="286"/>
      <c r="Q153" s="287"/>
      <c r="R153" s="285"/>
      <c r="S153" s="286"/>
      <c r="T153" s="286"/>
      <c r="U153" s="286"/>
      <c r="V153" s="287"/>
      <c r="W153" s="285"/>
      <c r="X153" s="286"/>
      <c r="Y153" s="286"/>
      <c r="Z153" s="286"/>
      <c r="AA153" s="287"/>
      <c r="AB153" s="285"/>
      <c r="AC153" s="286"/>
      <c r="AD153" s="286"/>
      <c r="AE153" s="286"/>
      <c r="AF153" s="287"/>
      <c r="AG153" s="285"/>
      <c r="AH153" s="286"/>
      <c r="AI153" s="286"/>
      <c r="AJ153" s="286"/>
      <c r="AK153" s="287"/>
      <c r="AL153" s="285"/>
      <c r="AM153" s="286"/>
      <c r="AN153" s="286"/>
      <c r="AO153" s="286"/>
      <c r="AP153" s="287"/>
      <c r="AQ153" s="285"/>
      <c r="AR153" s="286"/>
      <c r="AS153" s="286"/>
      <c r="AT153" s="286"/>
      <c r="AU153" s="287"/>
      <c r="AV153" s="285"/>
      <c r="AW153" s="286"/>
      <c r="AX153" s="286"/>
      <c r="AY153" s="286"/>
      <c r="AZ153" s="287"/>
      <c r="BA153" s="285"/>
      <c r="BB153" s="286"/>
      <c r="BC153" s="286"/>
      <c r="BD153" s="286"/>
      <c r="BE153" s="287"/>
      <c r="BF153" s="285"/>
      <c r="BG153" s="286"/>
      <c r="BH153" s="286"/>
      <c r="BI153" s="286"/>
      <c r="BJ153" s="287"/>
      <c r="BK153" s="210" t="s">
        <v>59</v>
      </c>
      <c r="BL153" s="210"/>
      <c r="BM153" s="210"/>
      <c r="BN153" s="210"/>
      <c r="BO153" s="210"/>
      <c r="BP153" s="210" t="s">
        <v>59</v>
      </c>
      <c r="BQ153" s="210"/>
      <c r="BR153" s="210"/>
      <c r="BS153" s="210"/>
      <c r="BT153" s="210"/>
      <c r="BU153" s="210" t="s">
        <v>59</v>
      </c>
      <c r="BV153" s="210"/>
      <c r="BW153" s="210"/>
      <c r="BX153" s="210"/>
      <c r="BY153" s="210"/>
      <c r="BZ153" s="210" t="s">
        <v>59</v>
      </c>
      <c r="CA153" s="210"/>
      <c r="CB153" s="210"/>
      <c r="CC153" s="210"/>
      <c r="CD153" s="210"/>
      <c r="CE153" s="210" t="s">
        <v>59</v>
      </c>
      <c r="CF153" s="210"/>
      <c r="CG153" s="210"/>
      <c r="CH153" s="210"/>
      <c r="CI153" s="210"/>
      <c r="CJ153" s="210" t="s">
        <v>59</v>
      </c>
      <c r="CK153" s="210"/>
      <c r="CL153" s="210"/>
      <c r="CM153" s="210"/>
      <c r="CN153" s="210"/>
      <c r="CO153" s="210" t="s">
        <v>59</v>
      </c>
      <c r="CP153" s="210"/>
      <c r="CQ153" s="210"/>
      <c r="CR153" s="210"/>
      <c r="CS153" s="210"/>
      <c r="CT153" s="210" t="s">
        <v>59</v>
      </c>
      <c r="CU153" s="210"/>
      <c r="CV153" s="210"/>
      <c r="CW153" s="210"/>
      <c r="CX153" s="210"/>
      <c r="CY153" s="210" t="s">
        <v>59</v>
      </c>
      <c r="CZ153" s="210"/>
      <c r="DA153" s="210"/>
      <c r="DB153" s="210"/>
      <c r="DC153" s="210"/>
      <c r="DD153" s="65">
        <v>29</v>
      </c>
      <c r="DE153" s="36">
        <f>SUM(H153:BJ153)</f>
        <v>0</v>
      </c>
      <c r="DF153" s="45">
        <f>DD153*DE153</f>
        <v>0</v>
      </c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</row>
    <row r="154" spans="1:121" ht="10.5" customHeight="1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18"/>
      <c r="W154" s="18"/>
      <c r="X154" s="18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5"/>
      <c r="DE154" s="26"/>
      <c r="DF154" s="53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</row>
    <row r="155" spans="1:121">
      <c r="A155" s="301" t="s">
        <v>145</v>
      </c>
      <c r="B155" s="302"/>
      <c r="C155" s="302"/>
      <c r="D155" s="302"/>
      <c r="E155" s="302"/>
      <c r="F155" s="302"/>
      <c r="G155" s="302"/>
      <c r="H155" s="288">
        <v>30</v>
      </c>
      <c r="I155" s="289"/>
      <c r="J155" s="289"/>
      <c r="K155" s="289"/>
      <c r="L155" s="290"/>
      <c r="M155" s="288">
        <v>32</v>
      </c>
      <c r="N155" s="289"/>
      <c r="O155" s="289"/>
      <c r="P155" s="289"/>
      <c r="Q155" s="290"/>
      <c r="R155" s="288">
        <v>34</v>
      </c>
      <c r="S155" s="289"/>
      <c r="T155" s="289"/>
      <c r="U155" s="289"/>
      <c r="V155" s="290"/>
      <c r="W155" s="288">
        <v>36</v>
      </c>
      <c r="X155" s="289"/>
      <c r="Y155" s="289"/>
      <c r="Z155" s="289"/>
      <c r="AA155" s="290"/>
      <c r="AB155" s="288">
        <v>38</v>
      </c>
      <c r="AC155" s="289"/>
      <c r="AD155" s="289"/>
      <c r="AE155" s="289"/>
      <c r="AF155" s="290"/>
      <c r="AG155" s="288">
        <v>40</v>
      </c>
      <c r="AH155" s="289"/>
      <c r="AI155" s="289"/>
      <c r="AJ155" s="289"/>
      <c r="AK155" s="290"/>
      <c r="AL155" s="288">
        <v>42</v>
      </c>
      <c r="AM155" s="289"/>
      <c r="AN155" s="289"/>
      <c r="AO155" s="289"/>
      <c r="AP155" s="290"/>
      <c r="AQ155" s="288">
        <v>44</v>
      </c>
      <c r="AR155" s="289"/>
      <c r="AS155" s="289"/>
      <c r="AT155" s="289"/>
      <c r="AU155" s="290"/>
      <c r="AV155" s="288">
        <v>46</v>
      </c>
      <c r="AW155" s="289"/>
      <c r="AX155" s="289"/>
      <c r="AY155" s="289"/>
      <c r="AZ155" s="290"/>
      <c r="BA155" s="288">
        <v>48</v>
      </c>
      <c r="BB155" s="289"/>
      <c r="BC155" s="289"/>
      <c r="BD155" s="289"/>
      <c r="BE155" s="290"/>
      <c r="BF155" s="288">
        <v>50</v>
      </c>
      <c r="BG155" s="289"/>
      <c r="BH155" s="289"/>
      <c r="BI155" s="289"/>
      <c r="BJ155" s="290"/>
      <c r="BK155" s="288">
        <v>52</v>
      </c>
      <c r="BL155" s="289"/>
      <c r="BM155" s="289"/>
      <c r="BN155" s="289"/>
      <c r="BO155" s="290"/>
      <c r="BP155" s="288">
        <v>54</v>
      </c>
      <c r="BQ155" s="289"/>
      <c r="BR155" s="289"/>
      <c r="BS155" s="289"/>
      <c r="BT155" s="290"/>
      <c r="BU155" s="288">
        <v>56</v>
      </c>
      <c r="BV155" s="289"/>
      <c r="BW155" s="289"/>
      <c r="BX155" s="289"/>
      <c r="BY155" s="290"/>
      <c r="BZ155" s="288">
        <v>58</v>
      </c>
      <c r="CA155" s="289"/>
      <c r="CB155" s="289"/>
      <c r="CC155" s="289"/>
      <c r="CD155" s="290"/>
      <c r="CE155" s="288">
        <v>60</v>
      </c>
      <c r="CF155" s="289"/>
      <c r="CG155" s="289"/>
      <c r="CH155" s="289"/>
      <c r="CI155" s="290"/>
      <c r="CJ155" s="288">
        <v>62</v>
      </c>
      <c r="CK155" s="289"/>
      <c r="CL155" s="289"/>
      <c r="CM155" s="289"/>
      <c r="CN155" s="290"/>
      <c r="CO155" s="288">
        <v>64</v>
      </c>
      <c r="CP155" s="289"/>
      <c r="CQ155" s="289"/>
      <c r="CR155" s="289"/>
      <c r="CS155" s="290"/>
      <c r="CT155" s="288">
        <v>66</v>
      </c>
      <c r="CU155" s="289"/>
      <c r="CV155" s="289"/>
      <c r="CW155" s="289"/>
      <c r="CX155" s="290"/>
      <c r="CY155" s="288">
        <v>68</v>
      </c>
      <c r="CZ155" s="289"/>
      <c r="DA155" s="289"/>
      <c r="DB155" s="289"/>
      <c r="DC155" s="290"/>
      <c r="DD155" s="46" t="s">
        <v>22</v>
      </c>
      <c r="DE155" s="39" t="s">
        <v>23</v>
      </c>
      <c r="DF155" s="40" t="s">
        <v>24</v>
      </c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</row>
    <row r="156" spans="1:121" ht="23.1" customHeight="1">
      <c r="A156" s="189" t="s">
        <v>38</v>
      </c>
      <c r="B156" s="189"/>
      <c r="C156" s="189"/>
      <c r="D156" s="189"/>
      <c r="E156" s="189"/>
      <c r="F156" s="189"/>
      <c r="G156" s="189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47">
        <v>21.5</v>
      </c>
      <c r="DE156" s="41">
        <f>SUM(H156:DC156)</f>
        <v>0</v>
      </c>
      <c r="DF156" s="68">
        <f>DD156*DE156</f>
        <v>0</v>
      </c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</row>
    <row r="157" spans="1:121" ht="10.5" customHeight="1">
      <c r="A157" s="18"/>
      <c r="B157" s="18"/>
      <c r="C157" s="18"/>
      <c r="D157" s="18"/>
      <c r="E157" s="18"/>
      <c r="F157" s="18"/>
      <c r="G157" s="18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  <c r="BJ157" s="273"/>
      <c r="BK157" s="273"/>
      <c r="BL157" s="273"/>
      <c r="BM157" s="273"/>
      <c r="BN157" s="273"/>
      <c r="BO157" s="273"/>
      <c r="BP157" s="273"/>
      <c r="BQ157" s="273"/>
      <c r="BR157" s="273"/>
      <c r="BS157" s="273"/>
      <c r="BT157" s="273"/>
      <c r="BU157" s="273"/>
      <c r="BV157" s="273"/>
      <c r="BW157" s="273"/>
      <c r="BX157" s="273"/>
      <c r="BY157" s="273"/>
      <c r="BZ157" s="273"/>
      <c r="CA157" s="273"/>
      <c r="CB157" s="273"/>
      <c r="CC157" s="273"/>
      <c r="CD157" s="273"/>
      <c r="CE157" s="273"/>
      <c r="CF157" s="273"/>
      <c r="CG157" s="273"/>
      <c r="CH157" s="273"/>
      <c r="CI157" s="273"/>
      <c r="CJ157" s="273"/>
      <c r="CK157" s="273"/>
      <c r="CL157" s="273"/>
      <c r="CM157" s="273"/>
      <c r="CN157" s="273"/>
      <c r="CO157" s="273"/>
      <c r="CP157" s="273"/>
      <c r="CQ157" s="273"/>
      <c r="CR157" s="273"/>
      <c r="CS157" s="273"/>
      <c r="CT157" s="273"/>
      <c r="CU157" s="273"/>
      <c r="CV157" s="273"/>
      <c r="CW157" s="273"/>
      <c r="CX157" s="273"/>
      <c r="CY157" s="273"/>
      <c r="CZ157" s="273"/>
      <c r="DA157" s="273"/>
      <c r="DB157" s="273"/>
      <c r="DC157" s="273"/>
      <c r="DD157" s="25"/>
      <c r="DE157" s="26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</row>
    <row r="158" spans="1:121">
      <c r="A158" s="300" t="s">
        <v>146</v>
      </c>
      <c r="B158" s="300"/>
      <c r="C158" s="300"/>
      <c r="D158" s="300"/>
      <c r="E158" s="300"/>
      <c r="F158" s="300"/>
      <c r="G158" s="300"/>
      <c r="H158" s="206" t="s">
        <v>12</v>
      </c>
      <c r="I158" s="206"/>
      <c r="J158" s="206"/>
      <c r="K158" s="206"/>
      <c r="L158" s="206"/>
      <c r="M158" s="206"/>
      <c r="N158" s="206"/>
      <c r="O158" s="206"/>
      <c r="P158" s="206"/>
      <c r="Q158" s="206"/>
      <c r="R158" s="206" t="s">
        <v>13</v>
      </c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 t="s">
        <v>14</v>
      </c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 t="s">
        <v>15</v>
      </c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 t="s">
        <v>16</v>
      </c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 t="s">
        <v>17</v>
      </c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 t="s">
        <v>18</v>
      </c>
      <c r="BQ158" s="206"/>
      <c r="BR158" s="206"/>
      <c r="BS158" s="206"/>
      <c r="BT158" s="206"/>
      <c r="BU158" s="206"/>
      <c r="BV158" s="206"/>
      <c r="BW158" s="206"/>
      <c r="BX158" s="206"/>
      <c r="BY158" s="206"/>
      <c r="BZ158" s="206" t="s">
        <v>19</v>
      </c>
      <c r="CA158" s="206"/>
      <c r="CB158" s="206"/>
      <c r="CC158" s="206"/>
      <c r="CD158" s="206"/>
      <c r="CE158" s="206"/>
      <c r="CF158" s="206"/>
      <c r="CG158" s="206"/>
      <c r="CH158" s="206"/>
      <c r="CI158" s="206"/>
      <c r="CJ158" s="206" t="s">
        <v>20</v>
      </c>
      <c r="CK158" s="206"/>
      <c r="CL158" s="206"/>
      <c r="CM158" s="206"/>
      <c r="CN158" s="206"/>
      <c r="CO158" s="206"/>
      <c r="CP158" s="206"/>
      <c r="CQ158" s="206"/>
      <c r="CR158" s="206"/>
      <c r="CS158" s="206"/>
      <c r="CT158" s="206" t="s">
        <v>21</v>
      </c>
      <c r="CU158" s="206"/>
      <c r="CV158" s="206"/>
      <c r="CW158" s="206"/>
      <c r="CX158" s="206"/>
      <c r="CY158" s="206"/>
      <c r="CZ158" s="206"/>
      <c r="DA158" s="206"/>
      <c r="DB158" s="206"/>
      <c r="DC158" s="206"/>
      <c r="DD158" s="60" t="s">
        <v>22</v>
      </c>
      <c r="DE158" s="39" t="s">
        <v>23</v>
      </c>
      <c r="DF158" s="40" t="s">
        <v>24</v>
      </c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</row>
    <row r="159" spans="1:121" ht="23.1" customHeight="1">
      <c r="A159" s="189" t="s">
        <v>180</v>
      </c>
      <c r="B159" s="189"/>
      <c r="C159" s="189"/>
      <c r="D159" s="189"/>
      <c r="E159" s="189"/>
      <c r="F159" s="189"/>
      <c r="G159" s="189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62">
        <v>27</v>
      </c>
      <c r="DE159" s="41">
        <f>SUM(H159:DC159)</f>
        <v>0</v>
      </c>
      <c r="DF159" s="68">
        <f>DD159*DE159</f>
        <v>0</v>
      </c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</row>
    <row r="160" spans="1:121" s="1" customFormat="1" ht="23.1" customHeight="1">
      <c r="A160" s="158" t="s">
        <v>200</v>
      </c>
      <c r="B160" s="158"/>
      <c r="C160" s="158"/>
      <c r="D160" s="158"/>
      <c r="E160" s="158"/>
      <c r="F160" s="158"/>
      <c r="G160" s="158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10">
        <v>27</v>
      </c>
      <c r="DE160" s="36">
        <f>SUM(H160:DC160)</f>
        <v>0</v>
      </c>
      <c r="DF160" s="69">
        <f>DD160*DE160</f>
        <v>0</v>
      </c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</row>
    <row r="161" spans="1:121" ht="10.5" customHeight="1">
      <c r="A161" s="95"/>
      <c r="B161" s="95"/>
      <c r="C161" s="95"/>
      <c r="D161" s="95"/>
      <c r="E161" s="95"/>
      <c r="F161" s="95"/>
      <c r="G161" s="95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18"/>
      <c r="W161" s="18"/>
      <c r="X161" s="18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5"/>
      <c r="DE161" s="26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</row>
    <row r="162" spans="1:121">
      <c r="A162" s="190" t="s">
        <v>78</v>
      </c>
      <c r="B162" s="190"/>
      <c r="C162" s="190"/>
      <c r="D162" s="190"/>
      <c r="E162" s="190"/>
      <c r="F162" s="190"/>
      <c r="G162" s="190"/>
      <c r="H162" s="288">
        <v>30</v>
      </c>
      <c r="I162" s="289"/>
      <c r="J162" s="289"/>
      <c r="K162" s="289"/>
      <c r="L162" s="290"/>
      <c r="M162" s="288">
        <v>32</v>
      </c>
      <c r="N162" s="289"/>
      <c r="O162" s="289"/>
      <c r="P162" s="289"/>
      <c r="Q162" s="290"/>
      <c r="R162" s="288">
        <v>34</v>
      </c>
      <c r="S162" s="289"/>
      <c r="T162" s="289"/>
      <c r="U162" s="289"/>
      <c r="V162" s="290"/>
      <c r="W162" s="288">
        <v>36</v>
      </c>
      <c r="X162" s="289"/>
      <c r="Y162" s="289"/>
      <c r="Z162" s="289"/>
      <c r="AA162" s="290"/>
      <c r="AB162" s="288">
        <v>38</v>
      </c>
      <c r="AC162" s="289"/>
      <c r="AD162" s="289"/>
      <c r="AE162" s="289"/>
      <c r="AF162" s="290"/>
      <c r="AG162" s="288">
        <v>40</v>
      </c>
      <c r="AH162" s="289"/>
      <c r="AI162" s="289"/>
      <c r="AJ162" s="289"/>
      <c r="AK162" s="290"/>
      <c r="AL162" s="288">
        <v>42</v>
      </c>
      <c r="AM162" s="289"/>
      <c r="AN162" s="289"/>
      <c r="AO162" s="289"/>
      <c r="AP162" s="290"/>
      <c r="AQ162" s="288">
        <v>44</v>
      </c>
      <c r="AR162" s="289"/>
      <c r="AS162" s="289"/>
      <c r="AT162" s="289"/>
      <c r="AU162" s="290"/>
      <c r="AV162" s="288">
        <v>46</v>
      </c>
      <c r="AW162" s="289"/>
      <c r="AX162" s="289"/>
      <c r="AY162" s="289"/>
      <c r="AZ162" s="290"/>
      <c r="BA162" s="288">
        <v>48</v>
      </c>
      <c r="BB162" s="289"/>
      <c r="BC162" s="289"/>
      <c r="BD162" s="289"/>
      <c r="BE162" s="290"/>
      <c r="BF162" s="288">
        <v>50</v>
      </c>
      <c r="BG162" s="289"/>
      <c r="BH162" s="289"/>
      <c r="BI162" s="289"/>
      <c r="BJ162" s="290"/>
      <c r="BK162" s="288">
        <v>52</v>
      </c>
      <c r="BL162" s="289"/>
      <c r="BM162" s="289"/>
      <c r="BN162" s="289"/>
      <c r="BO162" s="290"/>
      <c r="BP162" s="288">
        <v>54</v>
      </c>
      <c r="BQ162" s="289"/>
      <c r="BR162" s="289"/>
      <c r="BS162" s="289"/>
      <c r="BT162" s="290"/>
      <c r="BU162" s="288">
        <v>56</v>
      </c>
      <c r="BV162" s="289"/>
      <c r="BW162" s="289"/>
      <c r="BX162" s="289"/>
      <c r="BY162" s="290"/>
      <c r="BZ162" s="288">
        <v>58</v>
      </c>
      <c r="CA162" s="289"/>
      <c r="CB162" s="289"/>
      <c r="CC162" s="289"/>
      <c r="CD162" s="290"/>
      <c r="CE162" s="288">
        <v>60</v>
      </c>
      <c r="CF162" s="289"/>
      <c r="CG162" s="289"/>
      <c r="CH162" s="289"/>
      <c r="CI162" s="290"/>
      <c r="CJ162" s="288">
        <v>62</v>
      </c>
      <c r="CK162" s="289"/>
      <c r="CL162" s="289"/>
      <c r="CM162" s="289"/>
      <c r="CN162" s="290"/>
      <c r="CO162" s="288">
        <v>64</v>
      </c>
      <c r="CP162" s="289"/>
      <c r="CQ162" s="289"/>
      <c r="CR162" s="289"/>
      <c r="CS162" s="290"/>
      <c r="CT162" s="288">
        <v>66</v>
      </c>
      <c r="CU162" s="289"/>
      <c r="CV162" s="289"/>
      <c r="CW162" s="289"/>
      <c r="CX162" s="290"/>
      <c r="CY162" s="288">
        <v>68</v>
      </c>
      <c r="CZ162" s="289"/>
      <c r="DA162" s="289"/>
      <c r="DB162" s="289"/>
      <c r="DC162" s="290"/>
      <c r="DD162" s="96" t="s">
        <v>22</v>
      </c>
      <c r="DE162" s="39" t="s">
        <v>23</v>
      </c>
      <c r="DF162" s="40" t="s">
        <v>24</v>
      </c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</row>
    <row r="163" spans="1:121" ht="23.1" customHeight="1">
      <c r="A163" s="189" t="s">
        <v>79</v>
      </c>
      <c r="B163" s="189"/>
      <c r="C163" s="189"/>
      <c r="D163" s="189"/>
      <c r="E163" s="189"/>
      <c r="F163" s="189"/>
      <c r="G163" s="189"/>
      <c r="H163" s="282"/>
      <c r="I163" s="283"/>
      <c r="J163" s="283"/>
      <c r="K163" s="283"/>
      <c r="L163" s="284"/>
      <c r="M163" s="282"/>
      <c r="N163" s="283"/>
      <c r="O163" s="283"/>
      <c r="P163" s="283"/>
      <c r="Q163" s="284"/>
      <c r="R163" s="282"/>
      <c r="S163" s="283"/>
      <c r="T163" s="283"/>
      <c r="U163" s="283"/>
      <c r="V163" s="284"/>
      <c r="W163" s="282"/>
      <c r="X163" s="283"/>
      <c r="Y163" s="283"/>
      <c r="Z163" s="283"/>
      <c r="AA163" s="284"/>
      <c r="AB163" s="282"/>
      <c r="AC163" s="283"/>
      <c r="AD163" s="283"/>
      <c r="AE163" s="283"/>
      <c r="AF163" s="284"/>
      <c r="AG163" s="282"/>
      <c r="AH163" s="283"/>
      <c r="AI163" s="283"/>
      <c r="AJ163" s="283"/>
      <c r="AK163" s="284"/>
      <c r="AL163" s="282"/>
      <c r="AM163" s="283"/>
      <c r="AN163" s="283"/>
      <c r="AO163" s="283"/>
      <c r="AP163" s="284"/>
      <c r="AQ163" s="282"/>
      <c r="AR163" s="283"/>
      <c r="AS163" s="283"/>
      <c r="AT163" s="283"/>
      <c r="AU163" s="284"/>
      <c r="AV163" s="282"/>
      <c r="AW163" s="283"/>
      <c r="AX163" s="283"/>
      <c r="AY163" s="283"/>
      <c r="AZ163" s="284"/>
      <c r="BA163" s="282"/>
      <c r="BB163" s="283"/>
      <c r="BC163" s="283"/>
      <c r="BD163" s="283"/>
      <c r="BE163" s="284"/>
      <c r="BF163" s="282"/>
      <c r="BG163" s="283"/>
      <c r="BH163" s="283"/>
      <c r="BI163" s="283"/>
      <c r="BJ163" s="284"/>
      <c r="BK163" s="282"/>
      <c r="BL163" s="283"/>
      <c r="BM163" s="283"/>
      <c r="BN163" s="283"/>
      <c r="BO163" s="284"/>
      <c r="BP163" s="282"/>
      <c r="BQ163" s="283"/>
      <c r="BR163" s="283"/>
      <c r="BS163" s="283"/>
      <c r="BT163" s="284"/>
      <c r="BU163" s="282"/>
      <c r="BV163" s="283"/>
      <c r="BW163" s="283"/>
      <c r="BX163" s="283"/>
      <c r="BY163" s="284"/>
      <c r="BZ163" s="282"/>
      <c r="CA163" s="283"/>
      <c r="CB163" s="283"/>
      <c r="CC163" s="283"/>
      <c r="CD163" s="284"/>
      <c r="CE163" s="282"/>
      <c r="CF163" s="283"/>
      <c r="CG163" s="283"/>
      <c r="CH163" s="283"/>
      <c r="CI163" s="284"/>
      <c r="CJ163" s="282"/>
      <c r="CK163" s="283"/>
      <c r="CL163" s="283"/>
      <c r="CM163" s="283"/>
      <c r="CN163" s="284"/>
      <c r="CO163" s="282"/>
      <c r="CP163" s="283"/>
      <c r="CQ163" s="283"/>
      <c r="CR163" s="283"/>
      <c r="CS163" s="284"/>
      <c r="CT163" s="282"/>
      <c r="CU163" s="283"/>
      <c r="CV163" s="283"/>
      <c r="CW163" s="283"/>
      <c r="CX163" s="284"/>
      <c r="CY163" s="282"/>
      <c r="CZ163" s="283"/>
      <c r="DA163" s="283"/>
      <c r="DB163" s="283"/>
      <c r="DC163" s="284"/>
      <c r="DD163" s="62">
        <v>27</v>
      </c>
      <c r="DE163" s="41">
        <f>SUM(H163:DC163)</f>
        <v>0</v>
      </c>
      <c r="DF163" s="68">
        <f>DD163*DE163</f>
        <v>0</v>
      </c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</row>
    <row r="164" spans="1:121" ht="23.1" customHeight="1">
      <c r="A164" s="188" t="s">
        <v>80</v>
      </c>
      <c r="B164" s="188"/>
      <c r="C164" s="188"/>
      <c r="D164" s="188"/>
      <c r="E164" s="188"/>
      <c r="F164" s="188"/>
      <c r="G164" s="188"/>
      <c r="H164" s="285"/>
      <c r="I164" s="286"/>
      <c r="J164" s="286"/>
      <c r="K164" s="286"/>
      <c r="L164" s="287"/>
      <c r="M164" s="285"/>
      <c r="N164" s="286"/>
      <c r="O164" s="286"/>
      <c r="P164" s="286"/>
      <c r="Q164" s="287"/>
      <c r="R164" s="285"/>
      <c r="S164" s="286"/>
      <c r="T164" s="286"/>
      <c r="U164" s="286"/>
      <c r="V164" s="287"/>
      <c r="W164" s="285"/>
      <c r="X164" s="286"/>
      <c r="Y164" s="286"/>
      <c r="Z164" s="286"/>
      <c r="AA164" s="287"/>
      <c r="AB164" s="285"/>
      <c r="AC164" s="286"/>
      <c r="AD164" s="286"/>
      <c r="AE164" s="286"/>
      <c r="AF164" s="287"/>
      <c r="AG164" s="285"/>
      <c r="AH164" s="286"/>
      <c r="AI164" s="286"/>
      <c r="AJ164" s="286"/>
      <c r="AK164" s="287"/>
      <c r="AL164" s="285"/>
      <c r="AM164" s="286"/>
      <c r="AN164" s="286"/>
      <c r="AO164" s="286"/>
      <c r="AP164" s="287"/>
      <c r="AQ164" s="285"/>
      <c r="AR164" s="286"/>
      <c r="AS164" s="286"/>
      <c r="AT164" s="286"/>
      <c r="AU164" s="287"/>
      <c r="AV164" s="285"/>
      <c r="AW164" s="286"/>
      <c r="AX164" s="286"/>
      <c r="AY164" s="286"/>
      <c r="AZ164" s="287"/>
      <c r="BA164" s="285"/>
      <c r="BB164" s="286"/>
      <c r="BC164" s="286"/>
      <c r="BD164" s="286"/>
      <c r="BE164" s="287"/>
      <c r="BF164" s="285"/>
      <c r="BG164" s="286"/>
      <c r="BH164" s="286"/>
      <c r="BI164" s="286"/>
      <c r="BJ164" s="287"/>
      <c r="BK164" s="285"/>
      <c r="BL164" s="286"/>
      <c r="BM164" s="286"/>
      <c r="BN164" s="286"/>
      <c r="BO164" s="287"/>
      <c r="BP164" s="285"/>
      <c r="BQ164" s="286"/>
      <c r="BR164" s="286"/>
      <c r="BS164" s="286"/>
      <c r="BT164" s="287"/>
      <c r="BU164" s="285"/>
      <c r="BV164" s="286"/>
      <c r="BW164" s="286"/>
      <c r="BX164" s="286"/>
      <c r="BY164" s="287"/>
      <c r="BZ164" s="285"/>
      <c r="CA164" s="286"/>
      <c r="CB164" s="286"/>
      <c r="CC164" s="286"/>
      <c r="CD164" s="287"/>
      <c r="CE164" s="285"/>
      <c r="CF164" s="286"/>
      <c r="CG164" s="286"/>
      <c r="CH164" s="286"/>
      <c r="CI164" s="287"/>
      <c r="CJ164" s="285"/>
      <c r="CK164" s="286"/>
      <c r="CL164" s="286"/>
      <c r="CM164" s="286"/>
      <c r="CN164" s="287"/>
      <c r="CO164" s="285"/>
      <c r="CP164" s="286"/>
      <c r="CQ164" s="286"/>
      <c r="CR164" s="286"/>
      <c r="CS164" s="287"/>
      <c r="CT164" s="285"/>
      <c r="CU164" s="286"/>
      <c r="CV164" s="286"/>
      <c r="CW164" s="286"/>
      <c r="CX164" s="287"/>
      <c r="CY164" s="285"/>
      <c r="CZ164" s="286"/>
      <c r="DA164" s="286"/>
      <c r="DB164" s="286"/>
      <c r="DC164" s="287"/>
      <c r="DD164" s="65">
        <v>27</v>
      </c>
      <c r="DE164" s="36">
        <f>SUM(H164:DC164)</f>
        <v>0</v>
      </c>
      <c r="DF164" s="109">
        <f>DD164*DE164</f>
        <v>0</v>
      </c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</row>
    <row r="165" spans="1:121" ht="10.5" customHeight="1">
      <c r="A165" s="307"/>
      <c r="B165" s="307"/>
      <c r="C165" s="307"/>
      <c r="D165" s="307"/>
      <c r="E165" s="307"/>
      <c r="F165" s="307"/>
      <c r="G165" s="308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18"/>
      <c r="W165" s="18"/>
      <c r="X165" s="18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5"/>
      <c r="CD165" s="25"/>
      <c r="CE165" s="25"/>
      <c r="CF165" s="25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100"/>
      <c r="DE165" s="100"/>
      <c r="DF165" s="100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</row>
    <row r="166" spans="1:121">
      <c r="A166" s="309" t="s">
        <v>147</v>
      </c>
      <c r="B166" s="309"/>
      <c r="C166" s="309"/>
      <c r="D166" s="309"/>
      <c r="E166" s="309"/>
      <c r="F166" s="309"/>
      <c r="G166" s="309"/>
      <c r="H166" s="288">
        <v>30</v>
      </c>
      <c r="I166" s="289"/>
      <c r="J166" s="289"/>
      <c r="K166" s="289"/>
      <c r="L166" s="290"/>
      <c r="M166" s="288">
        <v>32</v>
      </c>
      <c r="N166" s="289"/>
      <c r="O166" s="289"/>
      <c r="P166" s="289"/>
      <c r="Q166" s="290"/>
      <c r="R166" s="288">
        <v>34</v>
      </c>
      <c r="S166" s="289"/>
      <c r="T166" s="289"/>
      <c r="U166" s="289"/>
      <c r="V166" s="290"/>
      <c r="W166" s="288">
        <v>36</v>
      </c>
      <c r="X166" s="289"/>
      <c r="Y166" s="289"/>
      <c r="Z166" s="289"/>
      <c r="AA166" s="290"/>
      <c r="AB166" s="288">
        <v>38</v>
      </c>
      <c r="AC166" s="289"/>
      <c r="AD166" s="289"/>
      <c r="AE166" s="289"/>
      <c r="AF166" s="290"/>
      <c r="AG166" s="288">
        <v>40</v>
      </c>
      <c r="AH166" s="289"/>
      <c r="AI166" s="289"/>
      <c r="AJ166" s="289"/>
      <c r="AK166" s="290"/>
      <c r="AL166" s="288">
        <v>42</v>
      </c>
      <c r="AM166" s="289"/>
      <c r="AN166" s="289"/>
      <c r="AO166" s="289"/>
      <c r="AP166" s="290"/>
      <c r="AQ166" s="288">
        <v>44</v>
      </c>
      <c r="AR166" s="289"/>
      <c r="AS166" s="289"/>
      <c r="AT166" s="289"/>
      <c r="AU166" s="290"/>
      <c r="AV166" s="288">
        <v>46</v>
      </c>
      <c r="AW166" s="289"/>
      <c r="AX166" s="289"/>
      <c r="AY166" s="289"/>
      <c r="AZ166" s="290"/>
      <c r="BA166" s="288">
        <v>48</v>
      </c>
      <c r="BB166" s="289"/>
      <c r="BC166" s="289"/>
      <c r="BD166" s="289"/>
      <c r="BE166" s="290"/>
      <c r="BF166" s="288">
        <v>50</v>
      </c>
      <c r="BG166" s="289"/>
      <c r="BH166" s="289"/>
      <c r="BI166" s="289"/>
      <c r="BJ166" s="290"/>
      <c r="BK166" s="288">
        <v>52</v>
      </c>
      <c r="BL166" s="289"/>
      <c r="BM166" s="289"/>
      <c r="BN166" s="289"/>
      <c r="BO166" s="290"/>
      <c r="BP166" s="288">
        <v>54</v>
      </c>
      <c r="BQ166" s="289"/>
      <c r="BR166" s="289"/>
      <c r="BS166" s="289"/>
      <c r="BT166" s="290"/>
      <c r="BU166" s="288">
        <v>56</v>
      </c>
      <c r="BV166" s="289"/>
      <c r="BW166" s="289"/>
      <c r="BX166" s="289"/>
      <c r="BY166" s="290"/>
      <c r="BZ166" s="288">
        <v>58</v>
      </c>
      <c r="CA166" s="289"/>
      <c r="CB166" s="289"/>
      <c r="CC166" s="289"/>
      <c r="CD166" s="290"/>
      <c r="CE166" s="288">
        <v>60</v>
      </c>
      <c r="CF166" s="289"/>
      <c r="CG166" s="289"/>
      <c r="CH166" s="289"/>
      <c r="CI166" s="290"/>
      <c r="CJ166" s="288">
        <v>62</v>
      </c>
      <c r="CK166" s="289"/>
      <c r="CL166" s="289"/>
      <c r="CM166" s="289"/>
      <c r="CN166" s="290"/>
      <c r="CO166" s="288">
        <v>64</v>
      </c>
      <c r="CP166" s="289"/>
      <c r="CQ166" s="289"/>
      <c r="CR166" s="289"/>
      <c r="CS166" s="290"/>
      <c r="CT166" s="288">
        <v>66</v>
      </c>
      <c r="CU166" s="289"/>
      <c r="CV166" s="289"/>
      <c r="CW166" s="289"/>
      <c r="CX166" s="290"/>
      <c r="CY166" s="288">
        <v>68</v>
      </c>
      <c r="CZ166" s="289"/>
      <c r="DA166" s="289"/>
      <c r="DB166" s="289"/>
      <c r="DC166" s="290"/>
      <c r="DD166" s="60" t="s">
        <v>22</v>
      </c>
      <c r="DE166" s="39" t="s">
        <v>23</v>
      </c>
      <c r="DF166" s="40" t="s">
        <v>24</v>
      </c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</row>
    <row r="167" spans="1:121" ht="23.1" customHeight="1">
      <c r="A167" s="189" t="s">
        <v>79</v>
      </c>
      <c r="B167" s="189"/>
      <c r="C167" s="189"/>
      <c r="D167" s="189"/>
      <c r="E167" s="189"/>
      <c r="F167" s="189"/>
      <c r="G167" s="189"/>
      <c r="H167" s="282"/>
      <c r="I167" s="283"/>
      <c r="J167" s="283"/>
      <c r="K167" s="283"/>
      <c r="L167" s="284"/>
      <c r="M167" s="282"/>
      <c r="N167" s="283"/>
      <c r="O167" s="283"/>
      <c r="P167" s="283"/>
      <c r="Q167" s="284"/>
      <c r="R167" s="282"/>
      <c r="S167" s="283"/>
      <c r="T167" s="283"/>
      <c r="U167" s="283"/>
      <c r="V167" s="284"/>
      <c r="W167" s="282"/>
      <c r="X167" s="283"/>
      <c r="Y167" s="283"/>
      <c r="Z167" s="283"/>
      <c r="AA167" s="284"/>
      <c r="AB167" s="282"/>
      <c r="AC167" s="283"/>
      <c r="AD167" s="283"/>
      <c r="AE167" s="283"/>
      <c r="AF167" s="284"/>
      <c r="AG167" s="282"/>
      <c r="AH167" s="283"/>
      <c r="AI167" s="283"/>
      <c r="AJ167" s="283"/>
      <c r="AK167" s="284"/>
      <c r="AL167" s="282"/>
      <c r="AM167" s="283"/>
      <c r="AN167" s="283"/>
      <c r="AO167" s="283"/>
      <c r="AP167" s="284"/>
      <c r="AQ167" s="282"/>
      <c r="AR167" s="283"/>
      <c r="AS167" s="283"/>
      <c r="AT167" s="283"/>
      <c r="AU167" s="284"/>
      <c r="AV167" s="282"/>
      <c r="AW167" s="283"/>
      <c r="AX167" s="283"/>
      <c r="AY167" s="283"/>
      <c r="AZ167" s="284"/>
      <c r="BA167" s="282"/>
      <c r="BB167" s="283"/>
      <c r="BC167" s="283"/>
      <c r="BD167" s="283"/>
      <c r="BE167" s="284"/>
      <c r="BF167" s="282"/>
      <c r="BG167" s="283"/>
      <c r="BH167" s="283"/>
      <c r="BI167" s="283"/>
      <c r="BJ167" s="284"/>
      <c r="BK167" s="282"/>
      <c r="BL167" s="283"/>
      <c r="BM167" s="283"/>
      <c r="BN167" s="283"/>
      <c r="BO167" s="284"/>
      <c r="BP167" s="282"/>
      <c r="BQ167" s="283"/>
      <c r="BR167" s="283"/>
      <c r="BS167" s="283"/>
      <c r="BT167" s="284"/>
      <c r="BU167" s="282"/>
      <c r="BV167" s="283"/>
      <c r="BW167" s="283"/>
      <c r="BX167" s="283"/>
      <c r="BY167" s="284"/>
      <c r="BZ167" s="282"/>
      <c r="CA167" s="283"/>
      <c r="CB167" s="283"/>
      <c r="CC167" s="283"/>
      <c r="CD167" s="284"/>
      <c r="CE167" s="282"/>
      <c r="CF167" s="283"/>
      <c r="CG167" s="283"/>
      <c r="CH167" s="283"/>
      <c r="CI167" s="284"/>
      <c r="CJ167" s="282"/>
      <c r="CK167" s="283"/>
      <c r="CL167" s="283"/>
      <c r="CM167" s="283"/>
      <c r="CN167" s="284"/>
      <c r="CO167" s="282"/>
      <c r="CP167" s="283"/>
      <c r="CQ167" s="283"/>
      <c r="CR167" s="283"/>
      <c r="CS167" s="284"/>
      <c r="CT167" s="282"/>
      <c r="CU167" s="283"/>
      <c r="CV167" s="283"/>
      <c r="CW167" s="283"/>
      <c r="CX167" s="284"/>
      <c r="CY167" s="282"/>
      <c r="CZ167" s="283"/>
      <c r="DA167" s="283"/>
      <c r="DB167" s="283"/>
      <c r="DC167" s="284"/>
      <c r="DD167" s="62">
        <v>28.5</v>
      </c>
      <c r="DE167" s="41">
        <f>SUM(H167:DC167)</f>
        <v>0</v>
      </c>
      <c r="DF167" s="68">
        <f>DD167*DE167</f>
        <v>0</v>
      </c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</row>
    <row r="168" spans="1:121" ht="23.1" customHeight="1">
      <c r="A168" s="188" t="s">
        <v>80</v>
      </c>
      <c r="B168" s="188"/>
      <c r="C168" s="188"/>
      <c r="D168" s="188"/>
      <c r="E168" s="188"/>
      <c r="F168" s="188"/>
      <c r="G168" s="188"/>
      <c r="H168" s="285"/>
      <c r="I168" s="286"/>
      <c r="J168" s="286"/>
      <c r="K168" s="286"/>
      <c r="L168" s="287"/>
      <c r="M168" s="285"/>
      <c r="N168" s="286"/>
      <c r="O168" s="286"/>
      <c r="P168" s="286"/>
      <c r="Q168" s="287"/>
      <c r="R168" s="285"/>
      <c r="S168" s="286"/>
      <c r="T168" s="286"/>
      <c r="U168" s="286"/>
      <c r="V168" s="287"/>
      <c r="W168" s="285"/>
      <c r="X168" s="286"/>
      <c r="Y168" s="286"/>
      <c r="Z168" s="286"/>
      <c r="AA168" s="287"/>
      <c r="AB168" s="285"/>
      <c r="AC168" s="286"/>
      <c r="AD168" s="286"/>
      <c r="AE168" s="286"/>
      <c r="AF168" s="287"/>
      <c r="AG168" s="285"/>
      <c r="AH168" s="286"/>
      <c r="AI168" s="286"/>
      <c r="AJ168" s="286"/>
      <c r="AK168" s="287"/>
      <c r="AL168" s="285"/>
      <c r="AM168" s="286"/>
      <c r="AN168" s="286"/>
      <c r="AO168" s="286"/>
      <c r="AP168" s="287"/>
      <c r="AQ168" s="285"/>
      <c r="AR168" s="286"/>
      <c r="AS168" s="286"/>
      <c r="AT168" s="286"/>
      <c r="AU168" s="287"/>
      <c r="AV168" s="285"/>
      <c r="AW168" s="286"/>
      <c r="AX168" s="286"/>
      <c r="AY168" s="286"/>
      <c r="AZ168" s="287"/>
      <c r="BA168" s="285"/>
      <c r="BB168" s="286"/>
      <c r="BC168" s="286"/>
      <c r="BD168" s="286"/>
      <c r="BE168" s="287"/>
      <c r="BF168" s="285"/>
      <c r="BG168" s="286"/>
      <c r="BH168" s="286"/>
      <c r="BI168" s="286"/>
      <c r="BJ168" s="287"/>
      <c r="BK168" s="285"/>
      <c r="BL168" s="286"/>
      <c r="BM168" s="286"/>
      <c r="BN168" s="286"/>
      <c r="BO168" s="287"/>
      <c r="BP168" s="285"/>
      <c r="BQ168" s="286"/>
      <c r="BR168" s="286"/>
      <c r="BS168" s="286"/>
      <c r="BT168" s="287"/>
      <c r="BU168" s="285"/>
      <c r="BV168" s="286"/>
      <c r="BW168" s="286"/>
      <c r="BX168" s="286"/>
      <c r="BY168" s="287"/>
      <c r="BZ168" s="285"/>
      <c r="CA168" s="286"/>
      <c r="CB168" s="286"/>
      <c r="CC168" s="286"/>
      <c r="CD168" s="287"/>
      <c r="CE168" s="285"/>
      <c r="CF168" s="286"/>
      <c r="CG168" s="286"/>
      <c r="CH168" s="286"/>
      <c r="CI168" s="287"/>
      <c r="CJ168" s="285"/>
      <c r="CK168" s="286"/>
      <c r="CL168" s="286"/>
      <c r="CM168" s="286"/>
      <c r="CN168" s="287"/>
      <c r="CO168" s="285"/>
      <c r="CP168" s="286"/>
      <c r="CQ168" s="286"/>
      <c r="CR168" s="286"/>
      <c r="CS168" s="287"/>
      <c r="CT168" s="285"/>
      <c r="CU168" s="286"/>
      <c r="CV168" s="286"/>
      <c r="CW168" s="286"/>
      <c r="CX168" s="287"/>
      <c r="CY168" s="285"/>
      <c r="CZ168" s="286"/>
      <c r="DA168" s="286"/>
      <c r="DB168" s="286"/>
      <c r="DC168" s="287"/>
      <c r="DD168" s="65">
        <v>28.5</v>
      </c>
      <c r="DE168" s="36">
        <f>SUM(H168:DC168)</f>
        <v>0</v>
      </c>
      <c r="DF168" s="109">
        <f>DD168*DE168</f>
        <v>0</v>
      </c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</row>
    <row r="169" spans="1:121" ht="10.5" customHeight="1">
      <c r="A169" s="307"/>
      <c r="B169" s="307"/>
      <c r="C169" s="307"/>
      <c r="D169" s="307"/>
      <c r="E169" s="307"/>
      <c r="F169" s="307"/>
      <c r="G169" s="308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18"/>
      <c r="W169" s="18"/>
      <c r="X169" s="18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5"/>
      <c r="CD169" s="25"/>
      <c r="CE169" s="25"/>
      <c r="CF169" s="25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100"/>
      <c r="DE169" s="100"/>
      <c r="DF169" s="100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</row>
    <row r="170" spans="1:121">
      <c r="A170" s="309" t="s">
        <v>148</v>
      </c>
      <c r="B170" s="309"/>
      <c r="C170" s="309"/>
      <c r="D170" s="309"/>
      <c r="E170" s="309"/>
      <c r="F170" s="309"/>
      <c r="G170" s="309"/>
      <c r="H170" s="288">
        <v>30</v>
      </c>
      <c r="I170" s="289"/>
      <c r="J170" s="289"/>
      <c r="K170" s="289"/>
      <c r="L170" s="290"/>
      <c r="M170" s="288">
        <v>32</v>
      </c>
      <c r="N170" s="289"/>
      <c r="O170" s="289"/>
      <c r="P170" s="289"/>
      <c r="Q170" s="290"/>
      <c r="R170" s="288">
        <v>34</v>
      </c>
      <c r="S170" s="289"/>
      <c r="T170" s="289"/>
      <c r="U170" s="289"/>
      <c r="V170" s="290"/>
      <c r="W170" s="288">
        <v>36</v>
      </c>
      <c r="X170" s="289"/>
      <c r="Y170" s="289"/>
      <c r="Z170" s="289"/>
      <c r="AA170" s="290"/>
      <c r="AB170" s="288">
        <v>38</v>
      </c>
      <c r="AC170" s="289"/>
      <c r="AD170" s="289"/>
      <c r="AE170" s="289"/>
      <c r="AF170" s="290"/>
      <c r="AG170" s="288">
        <v>40</v>
      </c>
      <c r="AH170" s="289"/>
      <c r="AI170" s="289"/>
      <c r="AJ170" s="289"/>
      <c r="AK170" s="290"/>
      <c r="AL170" s="288">
        <v>42</v>
      </c>
      <c r="AM170" s="289"/>
      <c r="AN170" s="289"/>
      <c r="AO170" s="289"/>
      <c r="AP170" s="290"/>
      <c r="AQ170" s="288">
        <v>44</v>
      </c>
      <c r="AR170" s="289"/>
      <c r="AS170" s="289"/>
      <c r="AT170" s="289"/>
      <c r="AU170" s="290"/>
      <c r="AV170" s="288">
        <v>46</v>
      </c>
      <c r="AW170" s="289"/>
      <c r="AX170" s="289"/>
      <c r="AY170" s="289"/>
      <c r="AZ170" s="290"/>
      <c r="BA170" s="288">
        <v>48</v>
      </c>
      <c r="BB170" s="289"/>
      <c r="BC170" s="289"/>
      <c r="BD170" s="289"/>
      <c r="BE170" s="290"/>
      <c r="BF170" s="288">
        <v>50</v>
      </c>
      <c r="BG170" s="289"/>
      <c r="BH170" s="289"/>
      <c r="BI170" s="289"/>
      <c r="BJ170" s="290"/>
      <c r="BK170" s="288">
        <v>52</v>
      </c>
      <c r="BL170" s="289"/>
      <c r="BM170" s="289"/>
      <c r="BN170" s="289"/>
      <c r="BO170" s="290"/>
      <c r="BP170" s="288">
        <v>54</v>
      </c>
      <c r="BQ170" s="289"/>
      <c r="BR170" s="289"/>
      <c r="BS170" s="289"/>
      <c r="BT170" s="290"/>
      <c r="BU170" s="288">
        <v>56</v>
      </c>
      <c r="BV170" s="289"/>
      <c r="BW170" s="289"/>
      <c r="BX170" s="289"/>
      <c r="BY170" s="290"/>
      <c r="BZ170" s="288">
        <v>58</v>
      </c>
      <c r="CA170" s="289"/>
      <c r="CB170" s="289"/>
      <c r="CC170" s="289"/>
      <c r="CD170" s="290"/>
      <c r="CE170" s="288">
        <v>60</v>
      </c>
      <c r="CF170" s="289"/>
      <c r="CG170" s="289"/>
      <c r="CH170" s="289"/>
      <c r="CI170" s="290"/>
      <c r="CJ170" s="288">
        <v>62</v>
      </c>
      <c r="CK170" s="289"/>
      <c r="CL170" s="289"/>
      <c r="CM170" s="289"/>
      <c r="CN170" s="290"/>
      <c r="CO170" s="288">
        <v>64</v>
      </c>
      <c r="CP170" s="289"/>
      <c r="CQ170" s="289"/>
      <c r="CR170" s="289"/>
      <c r="CS170" s="290"/>
      <c r="CT170" s="288">
        <v>66</v>
      </c>
      <c r="CU170" s="289"/>
      <c r="CV170" s="289"/>
      <c r="CW170" s="289"/>
      <c r="CX170" s="290"/>
      <c r="CY170" s="288">
        <v>68</v>
      </c>
      <c r="CZ170" s="289"/>
      <c r="DA170" s="289"/>
      <c r="DB170" s="289"/>
      <c r="DC170" s="290"/>
      <c r="DD170" s="60" t="s">
        <v>22</v>
      </c>
      <c r="DE170" s="39" t="s">
        <v>23</v>
      </c>
      <c r="DF170" s="40" t="s">
        <v>24</v>
      </c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</row>
    <row r="171" spans="1:121" ht="23.1" customHeight="1">
      <c r="A171" s="189" t="s">
        <v>79</v>
      </c>
      <c r="B171" s="189"/>
      <c r="C171" s="189"/>
      <c r="D171" s="189"/>
      <c r="E171" s="189"/>
      <c r="F171" s="189"/>
      <c r="G171" s="189"/>
      <c r="H171" s="282"/>
      <c r="I171" s="283"/>
      <c r="J171" s="283"/>
      <c r="K171" s="283"/>
      <c r="L171" s="284"/>
      <c r="M171" s="282"/>
      <c r="N171" s="283"/>
      <c r="O171" s="283"/>
      <c r="P171" s="283"/>
      <c r="Q171" s="284"/>
      <c r="R171" s="282"/>
      <c r="S171" s="283"/>
      <c r="T171" s="283"/>
      <c r="U171" s="283"/>
      <c r="V171" s="284"/>
      <c r="W171" s="282"/>
      <c r="X171" s="283"/>
      <c r="Y171" s="283"/>
      <c r="Z171" s="283"/>
      <c r="AA171" s="284"/>
      <c r="AB171" s="282"/>
      <c r="AC171" s="283"/>
      <c r="AD171" s="283"/>
      <c r="AE171" s="283"/>
      <c r="AF171" s="284"/>
      <c r="AG171" s="282"/>
      <c r="AH171" s="283"/>
      <c r="AI171" s="283"/>
      <c r="AJ171" s="283"/>
      <c r="AK171" s="284"/>
      <c r="AL171" s="282"/>
      <c r="AM171" s="283"/>
      <c r="AN171" s="283"/>
      <c r="AO171" s="283"/>
      <c r="AP171" s="284"/>
      <c r="AQ171" s="282"/>
      <c r="AR171" s="283"/>
      <c r="AS171" s="283"/>
      <c r="AT171" s="283"/>
      <c r="AU171" s="284"/>
      <c r="AV171" s="282"/>
      <c r="AW171" s="283"/>
      <c r="AX171" s="283"/>
      <c r="AY171" s="283"/>
      <c r="AZ171" s="284"/>
      <c r="BA171" s="282"/>
      <c r="BB171" s="283"/>
      <c r="BC171" s="283"/>
      <c r="BD171" s="283"/>
      <c r="BE171" s="284"/>
      <c r="BF171" s="282"/>
      <c r="BG171" s="283"/>
      <c r="BH171" s="283"/>
      <c r="BI171" s="283"/>
      <c r="BJ171" s="284"/>
      <c r="BK171" s="282"/>
      <c r="BL171" s="283"/>
      <c r="BM171" s="283"/>
      <c r="BN171" s="283"/>
      <c r="BO171" s="284"/>
      <c r="BP171" s="282"/>
      <c r="BQ171" s="283"/>
      <c r="BR171" s="283"/>
      <c r="BS171" s="283"/>
      <c r="BT171" s="284"/>
      <c r="BU171" s="282"/>
      <c r="BV171" s="283"/>
      <c r="BW171" s="283"/>
      <c r="BX171" s="283"/>
      <c r="BY171" s="284"/>
      <c r="BZ171" s="282"/>
      <c r="CA171" s="283"/>
      <c r="CB171" s="283"/>
      <c r="CC171" s="283"/>
      <c r="CD171" s="284"/>
      <c r="CE171" s="282"/>
      <c r="CF171" s="283"/>
      <c r="CG171" s="283"/>
      <c r="CH171" s="283"/>
      <c r="CI171" s="284"/>
      <c r="CJ171" s="282"/>
      <c r="CK171" s="283"/>
      <c r="CL171" s="283"/>
      <c r="CM171" s="283"/>
      <c r="CN171" s="284"/>
      <c r="CO171" s="282"/>
      <c r="CP171" s="283"/>
      <c r="CQ171" s="283"/>
      <c r="CR171" s="283"/>
      <c r="CS171" s="284"/>
      <c r="CT171" s="282"/>
      <c r="CU171" s="283"/>
      <c r="CV171" s="283"/>
      <c r="CW171" s="283"/>
      <c r="CX171" s="284"/>
      <c r="CY171" s="282"/>
      <c r="CZ171" s="283"/>
      <c r="DA171" s="283"/>
      <c r="DB171" s="283"/>
      <c r="DC171" s="284"/>
      <c r="DD171" s="62">
        <v>28.5</v>
      </c>
      <c r="DE171" s="41">
        <f>SUM(H171:DC171)</f>
        <v>0</v>
      </c>
      <c r="DF171" s="68">
        <f>DD171*DE171</f>
        <v>0</v>
      </c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</row>
    <row r="172" spans="1:121" ht="23.1" customHeight="1">
      <c r="A172" s="188" t="s">
        <v>80</v>
      </c>
      <c r="B172" s="188"/>
      <c r="C172" s="188"/>
      <c r="D172" s="188"/>
      <c r="E172" s="188"/>
      <c r="F172" s="188"/>
      <c r="G172" s="188"/>
      <c r="H172" s="285"/>
      <c r="I172" s="286"/>
      <c r="J172" s="286"/>
      <c r="K172" s="286"/>
      <c r="L172" s="287"/>
      <c r="M172" s="285"/>
      <c r="N172" s="286"/>
      <c r="O172" s="286"/>
      <c r="P172" s="286"/>
      <c r="Q172" s="287"/>
      <c r="R172" s="285"/>
      <c r="S172" s="286"/>
      <c r="T172" s="286"/>
      <c r="U172" s="286"/>
      <c r="V172" s="287"/>
      <c r="W172" s="285"/>
      <c r="X172" s="286"/>
      <c r="Y172" s="286"/>
      <c r="Z172" s="286"/>
      <c r="AA172" s="287"/>
      <c r="AB172" s="285"/>
      <c r="AC172" s="286"/>
      <c r="AD172" s="286"/>
      <c r="AE172" s="286"/>
      <c r="AF172" s="287"/>
      <c r="AG172" s="285"/>
      <c r="AH172" s="286"/>
      <c r="AI172" s="286"/>
      <c r="AJ172" s="286"/>
      <c r="AK172" s="287"/>
      <c r="AL172" s="285"/>
      <c r="AM172" s="286"/>
      <c r="AN172" s="286"/>
      <c r="AO172" s="286"/>
      <c r="AP172" s="287"/>
      <c r="AQ172" s="285"/>
      <c r="AR172" s="286"/>
      <c r="AS172" s="286"/>
      <c r="AT172" s="286"/>
      <c r="AU172" s="287"/>
      <c r="AV172" s="285"/>
      <c r="AW172" s="286"/>
      <c r="AX172" s="286"/>
      <c r="AY172" s="286"/>
      <c r="AZ172" s="287"/>
      <c r="BA172" s="285"/>
      <c r="BB172" s="286"/>
      <c r="BC172" s="286"/>
      <c r="BD172" s="286"/>
      <c r="BE172" s="287"/>
      <c r="BF172" s="285"/>
      <c r="BG172" s="286"/>
      <c r="BH172" s="286"/>
      <c r="BI172" s="286"/>
      <c r="BJ172" s="287"/>
      <c r="BK172" s="285"/>
      <c r="BL172" s="286"/>
      <c r="BM172" s="286"/>
      <c r="BN172" s="286"/>
      <c r="BO172" s="287"/>
      <c r="BP172" s="285"/>
      <c r="BQ172" s="286"/>
      <c r="BR172" s="286"/>
      <c r="BS172" s="286"/>
      <c r="BT172" s="287"/>
      <c r="BU172" s="285"/>
      <c r="BV172" s="286"/>
      <c r="BW172" s="286"/>
      <c r="BX172" s="286"/>
      <c r="BY172" s="287"/>
      <c r="BZ172" s="285"/>
      <c r="CA172" s="286"/>
      <c r="CB172" s="286"/>
      <c r="CC172" s="286"/>
      <c r="CD172" s="287"/>
      <c r="CE172" s="285"/>
      <c r="CF172" s="286"/>
      <c r="CG172" s="286"/>
      <c r="CH172" s="286"/>
      <c r="CI172" s="287"/>
      <c r="CJ172" s="285"/>
      <c r="CK172" s="286"/>
      <c r="CL172" s="286"/>
      <c r="CM172" s="286"/>
      <c r="CN172" s="287"/>
      <c r="CO172" s="285"/>
      <c r="CP172" s="286"/>
      <c r="CQ172" s="286"/>
      <c r="CR172" s="286"/>
      <c r="CS172" s="287"/>
      <c r="CT172" s="285"/>
      <c r="CU172" s="286"/>
      <c r="CV172" s="286"/>
      <c r="CW172" s="286"/>
      <c r="CX172" s="287"/>
      <c r="CY172" s="285"/>
      <c r="CZ172" s="286"/>
      <c r="DA172" s="286"/>
      <c r="DB172" s="286"/>
      <c r="DC172" s="287"/>
      <c r="DD172" s="65">
        <v>28.5</v>
      </c>
      <c r="DE172" s="36">
        <f>SUM(H172:DC172)</f>
        <v>0</v>
      </c>
      <c r="DF172" s="69">
        <f>DD172*DE172</f>
        <v>0</v>
      </c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</row>
    <row r="173" spans="1:121" ht="10.5" customHeight="1">
      <c r="A173" s="307"/>
      <c r="B173" s="307"/>
      <c r="C173" s="307"/>
      <c r="D173" s="307"/>
      <c r="E173" s="307"/>
      <c r="F173" s="307"/>
      <c r="G173" s="308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18"/>
      <c r="W173" s="18"/>
      <c r="X173" s="18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5"/>
      <c r="CD173" s="25"/>
      <c r="CE173" s="25"/>
      <c r="CF173" s="25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100"/>
      <c r="DE173" s="100"/>
      <c r="DF173" s="100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</row>
    <row r="174" spans="1:121">
      <c r="A174" s="190" t="s">
        <v>81</v>
      </c>
      <c r="B174" s="190"/>
      <c r="C174" s="190"/>
      <c r="D174" s="190"/>
      <c r="E174" s="190"/>
      <c r="F174" s="190"/>
      <c r="G174" s="190"/>
      <c r="H174" s="288">
        <v>30</v>
      </c>
      <c r="I174" s="289"/>
      <c r="J174" s="289"/>
      <c r="K174" s="289"/>
      <c r="L174" s="290"/>
      <c r="M174" s="288">
        <v>32</v>
      </c>
      <c r="N174" s="289"/>
      <c r="O174" s="289"/>
      <c r="P174" s="289"/>
      <c r="Q174" s="290"/>
      <c r="R174" s="288">
        <v>34</v>
      </c>
      <c r="S174" s="289"/>
      <c r="T174" s="289"/>
      <c r="U174" s="289"/>
      <c r="V174" s="290"/>
      <c r="W174" s="288">
        <v>36</v>
      </c>
      <c r="X174" s="289"/>
      <c r="Y174" s="289"/>
      <c r="Z174" s="289"/>
      <c r="AA174" s="290"/>
      <c r="AB174" s="288">
        <v>38</v>
      </c>
      <c r="AC174" s="289"/>
      <c r="AD174" s="289"/>
      <c r="AE174" s="289"/>
      <c r="AF174" s="290"/>
      <c r="AG174" s="288">
        <v>40</v>
      </c>
      <c r="AH174" s="289"/>
      <c r="AI174" s="289"/>
      <c r="AJ174" s="289"/>
      <c r="AK174" s="290"/>
      <c r="AL174" s="288">
        <v>42</v>
      </c>
      <c r="AM174" s="289"/>
      <c r="AN174" s="289"/>
      <c r="AO174" s="289"/>
      <c r="AP174" s="290"/>
      <c r="AQ174" s="288">
        <v>44</v>
      </c>
      <c r="AR174" s="289"/>
      <c r="AS174" s="289"/>
      <c r="AT174" s="289"/>
      <c r="AU174" s="290"/>
      <c r="AV174" s="288">
        <v>46</v>
      </c>
      <c r="AW174" s="289"/>
      <c r="AX174" s="289"/>
      <c r="AY174" s="289"/>
      <c r="AZ174" s="290"/>
      <c r="BA174" s="288">
        <v>48</v>
      </c>
      <c r="BB174" s="289"/>
      <c r="BC174" s="289"/>
      <c r="BD174" s="289"/>
      <c r="BE174" s="290"/>
      <c r="BF174" s="288">
        <v>50</v>
      </c>
      <c r="BG174" s="289"/>
      <c r="BH174" s="289"/>
      <c r="BI174" s="289"/>
      <c r="BJ174" s="290"/>
      <c r="BK174" s="288">
        <v>52</v>
      </c>
      <c r="BL174" s="289"/>
      <c r="BM174" s="289"/>
      <c r="BN174" s="289"/>
      <c r="BO174" s="290"/>
      <c r="BP174" s="288">
        <v>54</v>
      </c>
      <c r="BQ174" s="289"/>
      <c r="BR174" s="289"/>
      <c r="BS174" s="289"/>
      <c r="BT174" s="290"/>
      <c r="BU174" s="288">
        <v>56</v>
      </c>
      <c r="BV174" s="289"/>
      <c r="BW174" s="289"/>
      <c r="BX174" s="289"/>
      <c r="BY174" s="290"/>
      <c r="BZ174" s="288">
        <v>58</v>
      </c>
      <c r="CA174" s="289"/>
      <c r="CB174" s="289"/>
      <c r="CC174" s="289"/>
      <c r="CD174" s="290"/>
      <c r="CE174" s="288">
        <v>60</v>
      </c>
      <c r="CF174" s="289"/>
      <c r="CG174" s="289"/>
      <c r="CH174" s="289"/>
      <c r="CI174" s="290"/>
      <c r="CJ174" s="288">
        <v>62</v>
      </c>
      <c r="CK174" s="289"/>
      <c r="CL174" s="289"/>
      <c r="CM174" s="289"/>
      <c r="CN174" s="290"/>
      <c r="CO174" s="288">
        <v>64</v>
      </c>
      <c r="CP174" s="289"/>
      <c r="CQ174" s="289"/>
      <c r="CR174" s="289"/>
      <c r="CS174" s="290"/>
      <c r="CT174" s="288">
        <v>66</v>
      </c>
      <c r="CU174" s="289"/>
      <c r="CV174" s="289"/>
      <c r="CW174" s="289"/>
      <c r="CX174" s="290"/>
      <c r="CY174" s="288">
        <v>68</v>
      </c>
      <c r="CZ174" s="289"/>
      <c r="DA174" s="289"/>
      <c r="DB174" s="289"/>
      <c r="DC174" s="290"/>
      <c r="DD174" s="60" t="s">
        <v>22</v>
      </c>
      <c r="DE174" s="39" t="s">
        <v>23</v>
      </c>
      <c r="DF174" s="40" t="s">
        <v>24</v>
      </c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</row>
    <row r="175" spans="1:121" ht="23.1" customHeight="1">
      <c r="A175" s="189" t="s">
        <v>79</v>
      </c>
      <c r="B175" s="189"/>
      <c r="C175" s="189"/>
      <c r="D175" s="189"/>
      <c r="E175" s="189"/>
      <c r="F175" s="189"/>
      <c r="G175" s="189"/>
      <c r="H175" s="282"/>
      <c r="I175" s="283"/>
      <c r="J175" s="283"/>
      <c r="K175" s="283"/>
      <c r="L175" s="284"/>
      <c r="M175" s="282"/>
      <c r="N175" s="283"/>
      <c r="O175" s="283"/>
      <c r="P175" s="283"/>
      <c r="Q175" s="284"/>
      <c r="R175" s="282"/>
      <c r="S175" s="283"/>
      <c r="T175" s="283"/>
      <c r="U175" s="283"/>
      <c r="V175" s="284"/>
      <c r="W175" s="282"/>
      <c r="X175" s="283"/>
      <c r="Y175" s="283"/>
      <c r="Z175" s="283"/>
      <c r="AA175" s="284"/>
      <c r="AB175" s="282"/>
      <c r="AC175" s="283"/>
      <c r="AD175" s="283"/>
      <c r="AE175" s="283"/>
      <c r="AF175" s="284"/>
      <c r="AG175" s="282"/>
      <c r="AH175" s="283"/>
      <c r="AI175" s="283"/>
      <c r="AJ175" s="283"/>
      <c r="AK175" s="284"/>
      <c r="AL175" s="282"/>
      <c r="AM175" s="283"/>
      <c r="AN175" s="283"/>
      <c r="AO175" s="283"/>
      <c r="AP175" s="284"/>
      <c r="AQ175" s="282"/>
      <c r="AR175" s="283"/>
      <c r="AS175" s="283"/>
      <c r="AT175" s="283"/>
      <c r="AU175" s="284"/>
      <c r="AV175" s="282"/>
      <c r="AW175" s="283"/>
      <c r="AX175" s="283"/>
      <c r="AY175" s="283"/>
      <c r="AZ175" s="284"/>
      <c r="BA175" s="282"/>
      <c r="BB175" s="283"/>
      <c r="BC175" s="283"/>
      <c r="BD175" s="283"/>
      <c r="BE175" s="284"/>
      <c r="BF175" s="282"/>
      <c r="BG175" s="283"/>
      <c r="BH175" s="283"/>
      <c r="BI175" s="283"/>
      <c r="BJ175" s="284"/>
      <c r="BK175" s="282"/>
      <c r="BL175" s="283"/>
      <c r="BM175" s="283"/>
      <c r="BN175" s="283"/>
      <c r="BO175" s="284"/>
      <c r="BP175" s="282"/>
      <c r="BQ175" s="283"/>
      <c r="BR175" s="283"/>
      <c r="BS175" s="283"/>
      <c r="BT175" s="284"/>
      <c r="BU175" s="282"/>
      <c r="BV175" s="283"/>
      <c r="BW175" s="283"/>
      <c r="BX175" s="283"/>
      <c r="BY175" s="284"/>
      <c r="BZ175" s="282"/>
      <c r="CA175" s="283"/>
      <c r="CB175" s="283"/>
      <c r="CC175" s="283"/>
      <c r="CD175" s="284"/>
      <c r="CE175" s="282"/>
      <c r="CF175" s="283"/>
      <c r="CG175" s="283"/>
      <c r="CH175" s="283"/>
      <c r="CI175" s="284"/>
      <c r="CJ175" s="282"/>
      <c r="CK175" s="283"/>
      <c r="CL175" s="283"/>
      <c r="CM175" s="283"/>
      <c r="CN175" s="284"/>
      <c r="CO175" s="282"/>
      <c r="CP175" s="283"/>
      <c r="CQ175" s="283"/>
      <c r="CR175" s="283"/>
      <c r="CS175" s="284"/>
      <c r="CT175" s="282"/>
      <c r="CU175" s="283"/>
      <c r="CV175" s="283"/>
      <c r="CW175" s="283"/>
      <c r="CX175" s="284"/>
      <c r="CY175" s="282"/>
      <c r="CZ175" s="283"/>
      <c r="DA175" s="283"/>
      <c r="DB175" s="283"/>
      <c r="DC175" s="284"/>
      <c r="DD175" s="62">
        <v>21</v>
      </c>
      <c r="DE175" s="41">
        <f>SUM(H175:DC175)</f>
        <v>0</v>
      </c>
      <c r="DF175" s="68">
        <f>DD175*DE175</f>
        <v>0</v>
      </c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</row>
    <row r="176" spans="1:121" ht="9" customHeight="1" thickBot="1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</row>
    <row r="177" spans="1:121" ht="17.25" customHeight="1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  <c r="BM177" s="100"/>
      <c r="BN177" s="100"/>
      <c r="BO177" s="100"/>
      <c r="BP177" s="100"/>
      <c r="BQ177" s="100"/>
      <c r="BR177" s="100"/>
      <c r="BS177" s="100"/>
      <c r="BT177" s="100"/>
      <c r="BU177" s="100"/>
      <c r="BV177" s="100"/>
      <c r="BW177" s="100"/>
      <c r="BX177" s="100"/>
      <c r="BY177" s="100"/>
      <c r="BZ177" s="100"/>
      <c r="CA177" s="100"/>
      <c r="CB177" s="100"/>
      <c r="CC177" s="100"/>
      <c r="CD177" s="100"/>
      <c r="CE177" s="100"/>
      <c r="CF177" s="100"/>
      <c r="CG177" s="100"/>
      <c r="CH177" s="100"/>
      <c r="CI177" s="100"/>
      <c r="CJ177" s="100"/>
      <c r="CK177" s="100"/>
      <c r="CL177" s="100"/>
      <c r="CM177" s="100"/>
      <c r="CN177" s="100"/>
      <c r="CO177" s="100"/>
      <c r="CP177" s="100"/>
      <c r="CQ177" s="100"/>
      <c r="CR177" s="100"/>
      <c r="CS177" s="326" t="s">
        <v>245</v>
      </c>
      <c r="CT177" s="327"/>
      <c r="CU177" s="327"/>
      <c r="CV177" s="327"/>
      <c r="CW177" s="327"/>
      <c r="CX177" s="327"/>
      <c r="CY177" s="327"/>
      <c r="CZ177" s="327"/>
      <c r="DA177" s="327"/>
      <c r="DB177" s="327"/>
      <c r="DC177" s="327"/>
      <c r="DD177" s="327"/>
      <c r="DE177" s="328"/>
      <c r="DF177" s="310">
        <f>SUM(DF148:DF149,DF152:DF153,DF156,DF159:DF160,DF163:DF164,DF167:DF168,DF171:DF172,DF175)</f>
        <v>0</v>
      </c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</row>
    <row r="178" spans="1:121" ht="15.75" customHeight="1" thickBot="1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  <c r="AU178" s="100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0"/>
      <c r="BJ178" s="100"/>
      <c r="BK178" s="100"/>
      <c r="BL178" s="100"/>
      <c r="BM178" s="100"/>
      <c r="BN178" s="100"/>
      <c r="BO178" s="100"/>
      <c r="BP178" s="100"/>
      <c r="BQ178" s="100"/>
      <c r="BR178" s="100"/>
      <c r="BS178" s="100"/>
      <c r="BT178" s="100"/>
      <c r="BU178" s="100"/>
      <c r="BV178" s="100"/>
      <c r="BW178" s="100"/>
      <c r="BX178" s="100"/>
      <c r="BY178" s="100"/>
      <c r="BZ178" s="100"/>
      <c r="CA178" s="100"/>
      <c r="CB178" s="100"/>
      <c r="CC178" s="100"/>
      <c r="CD178" s="100"/>
      <c r="CE178" s="100"/>
      <c r="CF178" s="100"/>
      <c r="CG178" s="100"/>
      <c r="CH178" s="100"/>
      <c r="CI178" s="100"/>
      <c r="CJ178" s="100"/>
      <c r="CK178" s="100"/>
      <c r="CL178" s="100"/>
      <c r="CM178" s="100"/>
      <c r="CN178" s="100"/>
      <c r="CO178" s="100"/>
      <c r="CP178" s="100"/>
      <c r="CQ178" s="100"/>
      <c r="CR178" s="100"/>
      <c r="CS178" s="329"/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/>
      <c r="DD178" s="330"/>
      <c r="DE178" s="331"/>
      <c r="DF178" s="311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</row>
    <row r="179" spans="1:121" ht="15.75" customHeight="1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  <c r="BN179" s="100"/>
      <c r="BO179" s="100"/>
      <c r="BP179" s="100"/>
      <c r="BQ179" s="100"/>
      <c r="BR179" s="100"/>
      <c r="BS179" s="100"/>
      <c r="BT179" s="100"/>
      <c r="BU179" s="100"/>
      <c r="BV179" s="100"/>
      <c r="BW179" s="100"/>
      <c r="BX179" s="100"/>
      <c r="BY179" s="100"/>
      <c r="BZ179" s="100"/>
      <c r="CA179" s="100"/>
      <c r="CB179" s="100"/>
      <c r="CC179" s="100"/>
      <c r="CD179" s="100"/>
      <c r="CE179" s="100"/>
      <c r="CF179" s="100"/>
      <c r="CG179" s="100"/>
      <c r="CH179" s="100"/>
      <c r="CI179" s="100"/>
      <c r="CJ179" s="100"/>
      <c r="CK179" s="100"/>
      <c r="CL179" s="100"/>
      <c r="CM179" s="100"/>
      <c r="CN179" s="100"/>
      <c r="CO179" s="100"/>
      <c r="CP179" s="100"/>
      <c r="CQ179" s="100"/>
      <c r="CR179" s="100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26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</row>
    <row r="180" spans="1:121" ht="15.75" customHeight="1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  <c r="AU180" s="100"/>
      <c r="AV180" s="100"/>
      <c r="AW180" s="100"/>
      <c r="AX180" s="100"/>
      <c r="AY180" s="100"/>
      <c r="AZ180" s="100"/>
      <c r="BA180" s="100"/>
      <c r="BB180" s="100"/>
      <c r="BC180" s="100"/>
      <c r="BD180" s="100"/>
      <c r="BE180" s="100"/>
      <c r="BF180" s="100"/>
      <c r="BG180" s="100"/>
      <c r="BH180" s="100"/>
      <c r="BI180" s="100"/>
      <c r="BJ180" s="100"/>
      <c r="BK180" s="100"/>
      <c r="BL180" s="100"/>
      <c r="BM180" s="100"/>
      <c r="BN180" s="100"/>
      <c r="BO180" s="100"/>
      <c r="BP180" s="100"/>
      <c r="BQ180" s="100"/>
      <c r="BR180" s="100"/>
      <c r="BS180" s="100"/>
      <c r="BT180" s="100"/>
      <c r="BU180" s="100"/>
      <c r="BV180" s="100"/>
      <c r="BW180" s="100"/>
      <c r="BX180" s="100"/>
      <c r="BY180" s="100"/>
      <c r="BZ180" s="100"/>
      <c r="CA180" s="100"/>
      <c r="CB180" s="100"/>
      <c r="CC180" s="100"/>
      <c r="CD180" s="100"/>
      <c r="CE180" s="100"/>
      <c r="CF180" s="100"/>
      <c r="CG180" s="100"/>
      <c r="CH180" s="100"/>
      <c r="CI180" s="100"/>
      <c r="CJ180" s="100"/>
      <c r="CK180" s="100"/>
      <c r="CL180" s="100"/>
      <c r="CM180" s="100"/>
      <c r="CN180" s="100"/>
      <c r="CO180" s="100"/>
      <c r="CP180" s="100"/>
      <c r="CQ180" s="100"/>
      <c r="CR180" s="100"/>
      <c r="CS180" s="100"/>
      <c r="CT180" s="100"/>
      <c r="CU180" s="100"/>
      <c r="CV180" s="100"/>
      <c r="CW180" s="100"/>
      <c r="CX180" s="100"/>
      <c r="CY180" s="100"/>
      <c r="CZ180" s="100"/>
      <c r="DA180" s="100"/>
      <c r="DB180" s="100"/>
      <c r="DC180" s="100"/>
      <c r="DD180" s="100"/>
      <c r="DE180" s="100"/>
      <c r="DF180" s="100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</row>
    <row r="181" spans="1:121" ht="26.1" customHeight="1">
      <c r="A181" s="51"/>
      <c r="B181" s="51"/>
      <c r="C181" s="51"/>
      <c r="D181" s="52" t="s">
        <v>82</v>
      </c>
      <c r="E181" s="53"/>
      <c r="F181" s="53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</row>
    <row r="182" spans="1:121" ht="18" customHeight="1">
      <c r="A182" s="51"/>
      <c r="B182" s="51"/>
      <c r="C182" s="51"/>
      <c r="D182" s="51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</row>
    <row r="183" spans="1:121">
      <c r="A183" s="320" t="s">
        <v>118</v>
      </c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206" t="s">
        <v>11</v>
      </c>
      <c r="M183" s="206"/>
      <c r="N183" s="206"/>
      <c r="O183" s="206"/>
      <c r="P183" s="206"/>
      <c r="Q183" s="206"/>
      <c r="R183" s="206"/>
      <c r="S183" s="206"/>
      <c r="T183" s="206" t="s">
        <v>12</v>
      </c>
      <c r="U183" s="206"/>
      <c r="V183" s="206"/>
      <c r="W183" s="206"/>
      <c r="X183" s="206"/>
      <c r="Y183" s="206"/>
      <c r="Z183" s="206"/>
      <c r="AA183" s="206"/>
      <c r="AB183" s="206" t="s">
        <v>13</v>
      </c>
      <c r="AC183" s="206"/>
      <c r="AD183" s="206"/>
      <c r="AE183" s="206"/>
      <c r="AF183" s="206"/>
      <c r="AG183" s="206"/>
      <c r="AH183" s="206"/>
      <c r="AI183" s="206"/>
      <c r="AJ183" s="206" t="s">
        <v>14</v>
      </c>
      <c r="AK183" s="206"/>
      <c r="AL183" s="206"/>
      <c r="AM183" s="206"/>
      <c r="AN183" s="206"/>
      <c r="AO183" s="206"/>
      <c r="AP183" s="206"/>
      <c r="AQ183" s="206"/>
      <c r="AR183" s="206" t="s">
        <v>15</v>
      </c>
      <c r="AS183" s="206"/>
      <c r="AT183" s="206"/>
      <c r="AU183" s="206"/>
      <c r="AV183" s="206"/>
      <c r="AW183" s="206"/>
      <c r="AX183" s="206"/>
      <c r="AY183" s="206"/>
      <c r="AZ183" s="206" t="s">
        <v>16</v>
      </c>
      <c r="BA183" s="206"/>
      <c r="BB183" s="206"/>
      <c r="BC183" s="206"/>
      <c r="BD183" s="206"/>
      <c r="BE183" s="206"/>
      <c r="BF183" s="206"/>
      <c r="BG183" s="206"/>
      <c r="BH183" s="206" t="s">
        <v>17</v>
      </c>
      <c r="BI183" s="206"/>
      <c r="BJ183" s="206"/>
      <c r="BK183" s="206"/>
      <c r="BL183" s="206"/>
      <c r="BM183" s="206"/>
      <c r="BN183" s="206"/>
      <c r="BO183" s="206"/>
      <c r="BP183" s="206" t="s">
        <v>18</v>
      </c>
      <c r="BQ183" s="206"/>
      <c r="BR183" s="206"/>
      <c r="BS183" s="206"/>
      <c r="BT183" s="206"/>
      <c r="BU183" s="206"/>
      <c r="BV183" s="206"/>
      <c r="BW183" s="206"/>
      <c r="BX183" s="206" t="s">
        <v>19</v>
      </c>
      <c r="BY183" s="206"/>
      <c r="BZ183" s="206"/>
      <c r="CA183" s="206"/>
      <c r="CB183" s="206"/>
      <c r="CC183" s="206"/>
      <c r="CD183" s="206"/>
      <c r="CE183" s="206"/>
      <c r="CF183" s="206" t="s">
        <v>20</v>
      </c>
      <c r="CG183" s="206"/>
      <c r="CH183" s="206"/>
      <c r="CI183" s="206"/>
      <c r="CJ183" s="206"/>
      <c r="CK183" s="206"/>
      <c r="CL183" s="206"/>
      <c r="CM183" s="206"/>
      <c r="CN183" s="206" t="s">
        <v>21</v>
      </c>
      <c r="CO183" s="206"/>
      <c r="CP183" s="206"/>
      <c r="CQ183" s="206"/>
      <c r="CR183" s="206"/>
      <c r="CS183" s="206"/>
      <c r="CT183" s="206"/>
      <c r="CU183" s="206"/>
      <c r="CV183" s="206" t="s">
        <v>249</v>
      </c>
      <c r="CW183" s="206"/>
      <c r="CX183" s="206"/>
      <c r="CY183" s="206"/>
      <c r="CZ183" s="206"/>
      <c r="DA183" s="206"/>
      <c r="DB183" s="206"/>
      <c r="DC183" s="206"/>
      <c r="DD183" s="59" t="s">
        <v>22</v>
      </c>
      <c r="DE183" s="58" t="s">
        <v>23</v>
      </c>
      <c r="DF183" s="39" t="s">
        <v>24</v>
      </c>
      <c r="DG183" s="20"/>
      <c r="DH183" s="18"/>
      <c r="DI183" s="21"/>
      <c r="DJ183" s="21"/>
      <c r="DK183" s="21"/>
      <c r="DL183" s="18"/>
      <c r="DM183" s="18"/>
      <c r="DN183" s="18"/>
      <c r="DO183" s="18"/>
      <c r="DP183" s="18"/>
      <c r="DQ183" s="18"/>
    </row>
    <row r="184" spans="1:121" ht="23.1" customHeight="1">
      <c r="A184" s="189" t="s">
        <v>176</v>
      </c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209" t="s">
        <v>59</v>
      </c>
      <c r="M184" s="209"/>
      <c r="N184" s="209"/>
      <c r="O184" s="209"/>
      <c r="P184" s="209"/>
      <c r="Q184" s="209"/>
      <c r="R184" s="209"/>
      <c r="S184" s="209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85"/>
      <c r="BK184" s="185"/>
      <c r="BL184" s="185"/>
      <c r="BM184" s="185"/>
      <c r="BN184" s="185"/>
      <c r="BO184" s="185"/>
      <c r="BP184" s="185"/>
      <c r="BQ184" s="185"/>
      <c r="BR184" s="185"/>
      <c r="BS184" s="185"/>
      <c r="BT184" s="185"/>
      <c r="BU184" s="185"/>
      <c r="BV184" s="185"/>
      <c r="BW184" s="185"/>
      <c r="BX184" s="185"/>
      <c r="BY184" s="185"/>
      <c r="BZ184" s="185"/>
      <c r="CA184" s="185"/>
      <c r="CB184" s="185"/>
      <c r="CC184" s="185"/>
      <c r="CD184" s="185"/>
      <c r="CE184" s="185"/>
      <c r="CF184" s="209" t="s">
        <v>59</v>
      </c>
      <c r="CG184" s="209"/>
      <c r="CH184" s="209"/>
      <c r="CI184" s="209"/>
      <c r="CJ184" s="209"/>
      <c r="CK184" s="209"/>
      <c r="CL184" s="209"/>
      <c r="CM184" s="209"/>
      <c r="CN184" s="209" t="s">
        <v>59</v>
      </c>
      <c r="CO184" s="209"/>
      <c r="CP184" s="209"/>
      <c r="CQ184" s="209"/>
      <c r="CR184" s="209"/>
      <c r="CS184" s="209"/>
      <c r="CT184" s="209"/>
      <c r="CU184" s="209"/>
      <c r="CV184" s="209" t="s">
        <v>59</v>
      </c>
      <c r="CW184" s="209"/>
      <c r="CX184" s="209"/>
      <c r="CY184" s="209"/>
      <c r="CZ184" s="209"/>
      <c r="DA184" s="209"/>
      <c r="DB184" s="209"/>
      <c r="DC184" s="209"/>
      <c r="DD184" s="61">
        <v>24</v>
      </c>
      <c r="DE184" s="63">
        <f>SUM(T184:CE184)</f>
        <v>0</v>
      </c>
      <c r="DF184" s="42">
        <f t="shared" ref="DF184:DF195" si="21">DD184*DE184</f>
        <v>0</v>
      </c>
      <c r="DG184" s="18"/>
      <c r="DH184" s="18"/>
      <c r="DI184" s="22"/>
      <c r="DJ184" s="22"/>
      <c r="DK184" s="22"/>
      <c r="DL184" s="18"/>
      <c r="DM184" s="23"/>
      <c r="DN184" s="23"/>
      <c r="DO184" s="23"/>
      <c r="DP184" s="18"/>
      <c r="DQ184" s="18"/>
    </row>
    <row r="185" spans="1:121" ht="23.1" customHeight="1">
      <c r="A185" s="188" t="s">
        <v>209</v>
      </c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210" t="s">
        <v>59</v>
      </c>
      <c r="M185" s="210"/>
      <c r="N185" s="210"/>
      <c r="O185" s="210"/>
      <c r="P185" s="210"/>
      <c r="Q185" s="210"/>
      <c r="R185" s="210"/>
      <c r="S185" s="210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210" t="s">
        <v>59</v>
      </c>
      <c r="CG185" s="210"/>
      <c r="CH185" s="210"/>
      <c r="CI185" s="210"/>
      <c r="CJ185" s="210"/>
      <c r="CK185" s="210"/>
      <c r="CL185" s="210"/>
      <c r="CM185" s="210"/>
      <c r="CN185" s="210" t="s">
        <v>59</v>
      </c>
      <c r="CO185" s="210"/>
      <c r="CP185" s="210"/>
      <c r="CQ185" s="210"/>
      <c r="CR185" s="210"/>
      <c r="CS185" s="210"/>
      <c r="CT185" s="210"/>
      <c r="CU185" s="210"/>
      <c r="CV185" s="210" t="s">
        <v>59</v>
      </c>
      <c r="CW185" s="210"/>
      <c r="CX185" s="210"/>
      <c r="CY185" s="210"/>
      <c r="CZ185" s="210"/>
      <c r="DA185" s="210"/>
      <c r="DB185" s="210"/>
      <c r="DC185" s="210"/>
      <c r="DD185" s="64">
        <v>24</v>
      </c>
      <c r="DE185" s="98">
        <f t="shared" ref="DE185:DE188" si="22">SUM(T185:CE185)</f>
        <v>0</v>
      </c>
      <c r="DF185" s="45">
        <f t="shared" si="21"/>
        <v>0</v>
      </c>
      <c r="DG185" s="18"/>
      <c r="DH185" s="18"/>
      <c r="DI185" s="22"/>
      <c r="DJ185" s="22"/>
      <c r="DK185" s="22"/>
      <c r="DL185" s="18"/>
      <c r="DM185" s="23"/>
      <c r="DN185" s="23"/>
      <c r="DO185" s="23"/>
      <c r="DP185" s="18"/>
      <c r="DQ185" s="18"/>
    </row>
    <row r="186" spans="1:121" ht="23.1" customHeight="1">
      <c r="A186" s="189" t="s">
        <v>210</v>
      </c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209" t="s">
        <v>59</v>
      </c>
      <c r="M186" s="209"/>
      <c r="N186" s="209"/>
      <c r="O186" s="209"/>
      <c r="P186" s="209"/>
      <c r="Q186" s="209"/>
      <c r="R186" s="209"/>
      <c r="S186" s="209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  <c r="AZ186" s="185"/>
      <c r="BA186" s="185"/>
      <c r="BB186" s="185"/>
      <c r="BC186" s="185"/>
      <c r="BD186" s="185"/>
      <c r="BE186" s="185"/>
      <c r="BF186" s="185"/>
      <c r="BG186" s="185"/>
      <c r="BH186" s="185"/>
      <c r="BI186" s="185"/>
      <c r="BJ186" s="185"/>
      <c r="BK186" s="185"/>
      <c r="BL186" s="185"/>
      <c r="BM186" s="185"/>
      <c r="BN186" s="185"/>
      <c r="BO186" s="185"/>
      <c r="BP186" s="185"/>
      <c r="BQ186" s="185"/>
      <c r="BR186" s="185"/>
      <c r="BS186" s="185"/>
      <c r="BT186" s="185"/>
      <c r="BU186" s="185"/>
      <c r="BV186" s="185"/>
      <c r="BW186" s="185"/>
      <c r="BX186" s="185"/>
      <c r="BY186" s="185"/>
      <c r="BZ186" s="185"/>
      <c r="CA186" s="185"/>
      <c r="CB186" s="185"/>
      <c r="CC186" s="185"/>
      <c r="CD186" s="185"/>
      <c r="CE186" s="185"/>
      <c r="CF186" s="209" t="s">
        <v>59</v>
      </c>
      <c r="CG186" s="209"/>
      <c r="CH186" s="209"/>
      <c r="CI186" s="209"/>
      <c r="CJ186" s="209"/>
      <c r="CK186" s="209"/>
      <c r="CL186" s="209"/>
      <c r="CM186" s="209"/>
      <c r="CN186" s="209" t="s">
        <v>59</v>
      </c>
      <c r="CO186" s="209"/>
      <c r="CP186" s="209"/>
      <c r="CQ186" s="209"/>
      <c r="CR186" s="209"/>
      <c r="CS186" s="209"/>
      <c r="CT186" s="209"/>
      <c r="CU186" s="209"/>
      <c r="CV186" s="209" t="s">
        <v>59</v>
      </c>
      <c r="CW186" s="209"/>
      <c r="CX186" s="209"/>
      <c r="CY186" s="209"/>
      <c r="CZ186" s="209"/>
      <c r="DA186" s="209"/>
      <c r="DB186" s="209"/>
      <c r="DC186" s="209"/>
      <c r="DD186" s="61">
        <v>24</v>
      </c>
      <c r="DE186" s="63">
        <f t="shared" si="22"/>
        <v>0</v>
      </c>
      <c r="DF186" s="42">
        <f t="shared" si="21"/>
        <v>0</v>
      </c>
      <c r="DG186" s="18"/>
      <c r="DH186" s="18"/>
      <c r="DI186" s="22"/>
      <c r="DJ186" s="22"/>
      <c r="DK186" s="22"/>
      <c r="DL186" s="18"/>
      <c r="DM186" s="23"/>
      <c r="DN186" s="23"/>
      <c r="DO186" s="23"/>
      <c r="DP186" s="18"/>
      <c r="DQ186" s="18"/>
    </row>
    <row r="187" spans="1:121" ht="23.1" customHeight="1">
      <c r="A187" s="188" t="s">
        <v>211</v>
      </c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210" t="s">
        <v>59</v>
      </c>
      <c r="M187" s="210"/>
      <c r="N187" s="210"/>
      <c r="O187" s="210"/>
      <c r="P187" s="210"/>
      <c r="Q187" s="210"/>
      <c r="R187" s="210"/>
      <c r="S187" s="210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210" t="s">
        <v>59</v>
      </c>
      <c r="CG187" s="210"/>
      <c r="CH187" s="210"/>
      <c r="CI187" s="210"/>
      <c r="CJ187" s="210"/>
      <c r="CK187" s="210"/>
      <c r="CL187" s="210"/>
      <c r="CM187" s="210"/>
      <c r="CN187" s="210" t="s">
        <v>59</v>
      </c>
      <c r="CO187" s="210"/>
      <c r="CP187" s="210"/>
      <c r="CQ187" s="210"/>
      <c r="CR187" s="210"/>
      <c r="CS187" s="210"/>
      <c r="CT187" s="210"/>
      <c r="CU187" s="210"/>
      <c r="CV187" s="210" t="s">
        <v>59</v>
      </c>
      <c r="CW187" s="210"/>
      <c r="CX187" s="210"/>
      <c r="CY187" s="210"/>
      <c r="CZ187" s="210"/>
      <c r="DA187" s="210"/>
      <c r="DB187" s="210"/>
      <c r="DC187" s="210"/>
      <c r="DD187" s="64">
        <v>24</v>
      </c>
      <c r="DE187" s="98">
        <f t="shared" si="22"/>
        <v>0</v>
      </c>
      <c r="DF187" s="45">
        <f t="shared" si="21"/>
        <v>0</v>
      </c>
      <c r="DG187" s="18"/>
      <c r="DH187" s="18"/>
      <c r="DI187" s="22"/>
      <c r="DJ187" s="22"/>
      <c r="DK187" s="22"/>
      <c r="DL187" s="18"/>
      <c r="DM187" s="23"/>
      <c r="DN187" s="23"/>
      <c r="DO187" s="23"/>
      <c r="DP187" s="18"/>
      <c r="DQ187" s="18"/>
    </row>
    <row r="188" spans="1:121" ht="23.1" customHeight="1">
      <c r="A188" s="189" t="s">
        <v>212</v>
      </c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209" t="s">
        <v>59</v>
      </c>
      <c r="M188" s="209"/>
      <c r="N188" s="209"/>
      <c r="O188" s="209"/>
      <c r="P188" s="209"/>
      <c r="Q188" s="209"/>
      <c r="R188" s="209"/>
      <c r="S188" s="209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185"/>
      <c r="BD188" s="185"/>
      <c r="BE188" s="185"/>
      <c r="BF188" s="185"/>
      <c r="BG188" s="185"/>
      <c r="BH188" s="185"/>
      <c r="BI188" s="185"/>
      <c r="BJ188" s="185"/>
      <c r="BK188" s="185"/>
      <c r="BL188" s="185"/>
      <c r="BM188" s="185"/>
      <c r="BN188" s="185"/>
      <c r="BO188" s="185"/>
      <c r="BP188" s="185"/>
      <c r="BQ188" s="185"/>
      <c r="BR188" s="185"/>
      <c r="BS188" s="185"/>
      <c r="BT188" s="185"/>
      <c r="BU188" s="185"/>
      <c r="BV188" s="185"/>
      <c r="BW188" s="185"/>
      <c r="BX188" s="185"/>
      <c r="BY188" s="185"/>
      <c r="BZ188" s="185"/>
      <c r="CA188" s="185"/>
      <c r="CB188" s="185"/>
      <c r="CC188" s="185"/>
      <c r="CD188" s="185"/>
      <c r="CE188" s="185"/>
      <c r="CF188" s="209" t="s">
        <v>59</v>
      </c>
      <c r="CG188" s="209"/>
      <c r="CH188" s="209"/>
      <c r="CI188" s="209"/>
      <c r="CJ188" s="209"/>
      <c r="CK188" s="209"/>
      <c r="CL188" s="209"/>
      <c r="CM188" s="209"/>
      <c r="CN188" s="209" t="s">
        <v>59</v>
      </c>
      <c r="CO188" s="209"/>
      <c r="CP188" s="209"/>
      <c r="CQ188" s="209"/>
      <c r="CR188" s="209"/>
      <c r="CS188" s="209"/>
      <c r="CT188" s="209"/>
      <c r="CU188" s="209"/>
      <c r="CV188" s="209" t="s">
        <v>59</v>
      </c>
      <c r="CW188" s="209"/>
      <c r="CX188" s="209"/>
      <c r="CY188" s="209"/>
      <c r="CZ188" s="209"/>
      <c r="DA188" s="209"/>
      <c r="DB188" s="209"/>
      <c r="DC188" s="209"/>
      <c r="DD188" s="61">
        <v>24</v>
      </c>
      <c r="DE188" s="63">
        <f t="shared" si="22"/>
        <v>0</v>
      </c>
      <c r="DF188" s="42">
        <f t="shared" si="21"/>
        <v>0</v>
      </c>
      <c r="DG188" s="18"/>
      <c r="DH188" s="18"/>
      <c r="DI188" s="22"/>
      <c r="DJ188" s="22"/>
      <c r="DK188" s="22"/>
      <c r="DL188" s="24"/>
      <c r="DM188" s="23"/>
      <c r="DN188" s="23"/>
      <c r="DO188" s="23"/>
      <c r="DP188" s="18"/>
      <c r="DQ188" s="18"/>
    </row>
    <row r="189" spans="1:121" ht="23.1" customHeight="1">
      <c r="A189" s="188" t="s">
        <v>177</v>
      </c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210" t="s">
        <v>59</v>
      </c>
      <c r="M189" s="210"/>
      <c r="N189" s="210"/>
      <c r="O189" s="210"/>
      <c r="P189" s="210"/>
      <c r="Q189" s="210"/>
      <c r="R189" s="210"/>
      <c r="S189" s="210"/>
      <c r="T189" s="210" t="s">
        <v>59</v>
      </c>
      <c r="U189" s="210"/>
      <c r="V189" s="210"/>
      <c r="W189" s="210"/>
      <c r="X189" s="210"/>
      <c r="Y189" s="210"/>
      <c r="Z189" s="210"/>
      <c r="AA189" s="210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210" t="s">
        <v>59</v>
      </c>
      <c r="CO189" s="210"/>
      <c r="CP189" s="210"/>
      <c r="CQ189" s="210"/>
      <c r="CR189" s="210"/>
      <c r="CS189" s="210"/>
      <c r="CT189" s="210"/>
      <c r="CU189" s="210"/>
      <c r="CV189" s="210" t="s">
        <v>59</v>
      </c>
      <c r="CW189" s="210"/>
      <c r="CX189" s="210"/>
      <c r="CY189" s="210"/>
      <c r="CZ189" s="210"/>
      <c r="DA189" s="210"/>
      <c r="DB189" s="210"/>
      <c r="DC189" s="210"/>
      <c r="DD189" s="64">
        <v>24</v>
      </c>
      <c r="DE189" s="67">
        <f>SUM(AB189:CM189)</f>
        <v>0</v>
      </c>
      <c r="DF189" s="45">
        <f t="shared" si="21"/>
        <v>0</v>
      </c>
      <c r="DG189" s="18"/>
      <c r="DH189" s="18"/>
      <c r="DI189" s="22"/>
      <c r="DJ189" s="22"/>
      <c r="DK189" s="22"/>
      <c r="DL189" s="24"/>
      <c r="DM189" s="23"/>
      <c r="DN189" s="23"/>
      <c r="DO189" s="23"/>
      <c r="DP189" s="18"/>
      <c r="DQ189" s="18"/>
    </row>
    <row r="190" spans="1:121" ht="23.1" customHeight="1">
      <c r="A190" s="189" t="s">
        <v>213</v>
      </c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209" t="s">
        <v>59</v>
      </c>
      <c r="M190" s="209"/>
      <c r="N190" s="209"/>
      <c r="O190" s="209"/>
      <c r="P190" s="209"/>
      <c r="Q190" s="209"/>
      <c r="R190" s="209"/>
      <c r="S190" s="209"/>
      <c r="T190" s="209" t="s">
        <v>59</v>
      </c>
      <c r="U190" s="209"/>
      <c r="V190" s="209"/>
      <c r="W190" s="209"/>
      <c r="X190" s="209"/>
      <c r="Y190" s="209"/>
      <c r="Z190" s="209"/>
      <c r="AA190" s="209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85"/>
      <c r="CF190" s="185"/>
      <c r="CG190" s="185"/>
      <c r="CH190" s="185"/>
      <c r="CI190" s="185"/>
      <c r="CJ190" s="185"/>
      <c r="CK190" s="185"/>
      <c r="CL190" s="185"/>
      <c r="CM190" s="185"/>
      <c r="CN190" s="209" t="s">
        <v>59</v>
      </c>
      <c r="CO190" s="209"/>
      <c r="CP190" s="209"/>
      <c r="CQ190" s="209"/>
      <c r="CR190" s="209"/>
      <c r="CS190" s="209"/>
      <c r="CT190" s="209"/>
      <c r="CU190" s="209"/>
      <c r="CV190" s="209" t="s">
        <v>59</v>
      </c>
      <c r="CW190" s="209"/>
      <c r="CX190" s="209"/>
      <c r="CY190" s="209"/>
      <c r="CZ190" s="209"/>
      <c r="DA190" s="209"/>
      <c r="DB190" s="209"/>
      <c r="DC190" s="209"/>
      <c r="DD190" s="61">
        <v>24</v>
      </c>
      <c r="DE190" s="63">
        <f t="shared" ref="DE190:DE194" si="23">SUM(AB190:CM190)</f>
        <v>0</v>
      </c>
      <c r="DF190" s="42">
        <f t="shared" si="21"/>
        <v>0</v>
      </c>
      <c r="DG190" s="18"/>
      <c r="DH190" s="18"/>
      <c r="DI190" s="22"/>
      <c r="DJ190" s="22"/>
      <c r="DK190" s="22"/>
      <c r="DL190" s="24"/>
      <c r="DM190" s="23"/>
      <c r="DN190" s="23"/>
      <c r="DO190" s="23"/>
      <c r="DP190" s="18"/>
      <c r="DQ190" s="18"/>
    </row>
    <row r="191" spans="1:121" ht="23.1" customHeight="1">
      <c r="A191" s="188" t="s">
        <v>214</v>
      </c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210" t="s">
        <v>59</v>
      </c>
      <c r="M191" s="210"/>
      <c r="N191" s="210"/>
      <c r="O191" s="210"/>
      <c r="P191" s="210"/>
      <c r="Q191" s="210"/>
      <c r="R191" s="210"/>
      <c r="S191" s="210"/>
      <c r="T191" s="210" t="s">
        <v>59</v>
      </c>
      <c r="U191" s="210"/>
      <c r="V191" s="210"/>
      <c r="W191" s="210"/>
      <c r="X191" s="210"/>
      <c r="Y191" s="210"/>
      <c r="Z191" s="210"/>
      <c r="AA191" s="210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210" t="s">
        <v>59</v>
      </c>
      <c r="CO191" s="210"/>
      <c r="CP191" s="210"/>
      <c r="CQ191" s="210"/>
      <c r="CR191" s="210"/>
      <c r="CS191" s="210"/>
      <c r="CT191" s="210"/>
      <c r="CU191" s="210"/>
      <c r="CV191" s="210" t="s">
        <v>59</v>
      </c>
      <c r="CW191" s="210"/>
      <c r="CX191" s="210"/>
      <c r="CY191" s="210"/>
      <c r="CZ191" s="210"/>
      <c r="DA191" s="210"/>
      <c r="DB191" s="210"/>
      <c r="DC191" s="210"/>
      <c r="DD191" s="64">
        <v>24</v>
      </c>
      <c r="DE191" s="67">
        <f t="shared" si="23"/>
        <v>0</v>
      </c>
      <c r="DF191" s="45">
        <f t="shared" si="21"/>
        <v>0</v>
      </c>
      <c r="DG191" s="18"/>
      <c r="DH191" s="18"/>
      <c r="DI191" s="22"/>
      <c r="DJ191" s="22"/>
      <c r="DK191" s="22"/>
      <c r="DL191" s="24"/>
      <c r="DM191" s="23"/>
      <c r="DN191" s="23"/>
      <c r="DO191" s="23"/>
      <c r="DP191" s="18"/>
      <c r="DQ191" s="18"/>
    </row>
    <row r="192" spans="1:121" ht="23.1" customHeight="1">
      <c r="A192" s="189" t="s">
        <v>215</v>
      </c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209" t="s">
        <v>59</v>
      </c>
      <c r="M192" s="209"/>
      <c r="N192" s="209"/>
      <c r="O192" s="209"/>
      <c r="P192" s="209"/>
      <c r="Q192" s="209"/>
      <c r="R192" s="209"/>
      <c r="S192" s="209"/>
      <c r="T192" s="209" t="s">
        <v>59</v>
      </c>
      <c r="U192" s="209"/>
      <c r="V192" s="209"/>
      <c r="W192" s="209"/>
      <c r="X192" s="209"/>
      <c r="Y192" s="209"/>
      <c r="Z192" s="209"/>
      <c r="AA192" s="209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85"/>
      <c r="BD192" s="185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  <c r="BU192" s="185"/>
      <c r="BV192" s="185"/>
      <c r="BW192" s="185"/>
      <c r="BX192" s="185"/>
      <c r="BY192" s="185"/>
      <c r="BZ192" s="185"/>
      <c r="CA192" s="185"/>
      <c r="CB192" s="185"/>
      <c r="CC192" s="185"/>
      <c r="CD192" s="185"/>
      <c r="CE192" s="185"/>
      <c r="CF192" s="185"/>
      <c r="CG192" s="185"/>
      <c r="CH192" s="185"/>
      <c r="CI192" s="185"/>
      <c r="CJ192" s="185"/>
      <c r="CK192" s="185"/>
      <c r="CL192" s="185"/>
      <c r="CM192" s="185"/>
      <c r="CN192" s="209" t="s">
        <v>59</v>
      </c>
      <c r="CO192" s="209"/>
      <c r="CP192" s="209"/>
      <c r="CQ192" s="209"/>
      <c r="CR192" s="209"/>
      <c r="CS192" s="209"/>
      <c r="CT192" s="209"/>
      <c r="CU192" s="209"/>
      <c r="CV192" s="209" t="s">
        <v>59</v>
      </c>
      <c r="CW192" s="209"/>
      <c r="CX192" s="209"/>
      <c r="CY192" s="209"/>
      <c r="CZ192" s="209"/>
      <c r="DA192" s="209"/>
      <c r="DB192" s="209"/>
      <c r="DC192" s="209"/>
      <c r="DD192" s="61">
        <v>24</v>
      </c>
      <c r="DE192" s="63">
        <f t="shared" si="23"/>
        <v>0</v>
      </c>
      <c r="DF192" s="42">
        <f t="shared" si="21"/>
        <v>0</v>
      </c>
      <c r="DG192" s="18"/>
      <c r="DH192" s="18"/>
      <c r="DI192" s="22"/>
      <c r="DJ192" s="22"/>
      <c r="DK192" s="22"/>
      <c r="DL192" s="24"/>
      <c r="DM192" s="23"/>
      <c r="DN192" s="23"/>
      <c r="DO192" s="23"/>
      <c r="DP192" s="18"/>
      <c r="DQ192" s="18"/>
    </row>
    <row r="193" spans="1:121" ht="23.1" customHeight="1">
      <c r="A193" s="188" t="s">
        <v>216</v>
      </c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293" t="s">
        <v>59</v>
      </c>
      <c r="M193" s="294"/>
      <c r="N193" s="294"/>
      <c r="O193" s="294"/>
      <c r="P193" s="294"/>
      <c r="Q193" s="294"/>
      <c r="R193" s="294"/>
      <c r="S193" s="295"/>
      <c r="T193" s="293" t="s">
        <v>59</v>
      </c>
      <c r="U193" s="294"/>
      <c r="V193" s="294"/>
      <c r="W193" s="294"/>
      <c r="X193" s="294"/>
      <c r="Y193" s="294"/>
      <c r="Z193" s="294"/>
      <c r="AA193" s="295"/>
      <c r="AB193" s="285"/>
      <c r="AC193" s="286"/>
      <c r="AD193" s="286"/>
      <c r="AE193" s="286"/>
      <c r="AF193" s="286"/>
      <c r="AG193" s="286"/>
      <c r="AH193" s="286"/>
      <c r="AI193" s="287"/>
      <c r="AJ193" s="285"/>
      <c r="AK193" s="286"/>
      <c r="AL193" s="286"/>
      <c r="AM193" s="286"/>
      <c r="AN193" s="286"/>
      <c r="AO193" s="286"/>
      <c r="AP193" s="286"/>
      <c r="AQ193" s="287"/>
      <c r="AR193" s="285"/>
      <c r="AS193" s="286"/>
      <c r="AT193" s="286"/>
      <c r="AU193" s="286"/>
      <c r="AV193" s="286"/>
      <c r="AW193" s="286"/>
      <c r="AX193" s="286"/>
      <c r="AY193" s="287"/>
      <c r="AZ193" s="285"/>
      <c r="BA193" s="286"/>
      <c r="BB193" s="286"/>
      <c r="BC193" s="286"/>
      <c r="BD193" s="286"/>
      <c r="BE193" s="286"/>
      <c r="BF193" s="286"/>
      <c r="BG193" s="287"/>
      <c r="BH193" s="285"/>
      <c r="BI193" s="286"/>
      <c r="BJ193" s="286"/>
      <c r="BK193" s="286"/>
      <c r="BL193" s="286"/>
      <c r="BM193" s="286"/>
      <c r="BN193" s="286"/>
      <c r="BO193" s="287"/>
      <c r="BP193" s="285"/>
      <c r="BQ193" s="286"/>
      <c r="BR193" s="286"/>
      <c r="BS193" s="286"/>
      <c r="BT193" s="286"/>
      <c r="BU193" s="286"/>
      <c r="BV193" s="286"/>
      <c r="BW193" s="287"/>
      <c r="BX193" s="285"/>
      <c r="BY193" s="286"/>
      <c r="BZ193" s="286"/>
      <c r="CA193" s="286"/>
      <c r="CB193" s="286"/>
      <c r="CC193" s="286"/>
      <c r="CD193" s="286"/>
      <c r="CE193" s="287"/>
      <c r="CF193" s="285"/>
      <c r="CG193" s="286"/>
      <c r="CH193" s="286"/>
      <c r="CI193" s="286"/>
      <c r="CJ193" s="286"/>
      <c r="CK193" s="286"/>
      <c r="CL193" s="286"/>
      <c r="CM193" s="287"/>
      <c r="CN193" s="293" t="s">
        <v>59</v>
      </c>
      <c r="CO193" s="294"/>
      <c r="CP193" s="294"/>
      <c r="CQ193" s="294"/>
      <c r="CR193" s="294"/>
      <c r="CS193" s="294"/>
      <c r="CT193" s="294"/>
      <c r="CU193" s="295"/>
      <c r="CV193" s="293" t="s">
        <v>59</v>
      </c>
      <c r="CW193" s="294"/>
      <c r="CX193" s="294"/>
      <c r="CY193" s="294"/>
      <c r="CZ193" s="294"/>
      <c r="DA193" s="294"/>
      <c r="DB193" s="294"/>
      <c r="DC193" s="295"/>
      <c r="DD193" s="64">
        <v>24</v>
      </c>
      <c r="DE193" s="67">
        <f t="shared" si="23"/>
        <v>0</v>
      </c>
      <c r="DF193" s="102">
        <f t="shared" si="21"/>
        <v>0</v>
      </c>
      <c r="DG193" s="18"/>
      <c r="DH193" s="18"/>
      <c r="DI193" s="22"/>
      <c r="DJ193" s="22"/>
      <c r="DK193" s="22"/>
      <c r="DL193" s="24"/>
      <c r="DM193" s="23"/>
      <c r="DN193" s="23"/>
      <c r="DO193" s="23"/>
      <c r="DP193" s="18"/>
      <c r="DQ193" s="18"/>
    </row>
    <row r="194" spans="1:121" ht="23.1" customHeight="1">
      <c r="A194" s="189" t="s">
        <v>178</v>
      </c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209" t="s">
        <v>59</v>
      </c>
      <c r="M194" s="209"/>
      <c r="N194" s="209"/>
      <c r="O194" s="209"/>
      <c r="P194" s="209"/>
      <c r="Q194" s="209"/>
      <c r="R194" s="209"/>
      <c r="S194" s="209"/>
      <c r="T194" s="209" t="s">
        <v>59</v>
      </c>
      <c r="U194" s="209"/>
      <c r="V194" s="209"/>
      <c r="W194" s="209"/>
      <c r="X194" s="209"/>
      <c r="Y194" s="209"/>
      <c r="Z194" s="209"/>
      <c r="AA194" s="209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5"/>
      <c r="BW194" s="185"/>
      <c r="BX194" s="185"/>
      <c r="BY194" s="185"/>
      <c r="BZ194" s="185"/>
      <c r="CA194" s="185"/>
      <c r="CB194" s="185"/>
      <c r="CC194" s="185"/>
      <c r="CD194" s="185"/>
      <c r="CE194" s="185"/>
      <c r="CF194" s="185"/>
      <c r="CG194" s="185"/>
      <c r="CH194" s="185"/>
      <c r="CI194" s="185"/>
      <c r="CJ194" s="185"/>
      <c r="CK194" s="185"/>
      <c r="CL194" s="185"/>
      <c r="CM194" s="185"/>
      <c r="CN194" s="209" t="s">
        <v>59</v>
      </c>
      <c r="CO194" s="209"/>
      <c r="CP194" s="209"/>
      <c r="CQ194" s="209"/>
      <c r="CR194" s="209"/>
      <c r="CS194" s="209"/>
      <c r="CT194" s="209"/>
      <c r="CU194" s="209"/>
      <c r="CV194" s="209" t="s">
        <v>59</v>
      </c>
      <c r="CW194" s="209"/>
      <c r="CX194" s="209"/>
      <c r="CY194" s="209"/>
      <c r="CZ194" s="209"/>
      <c r="DA194" s="209"/>
      <c r="DB194" s="209"/>
      <c r="DC194" s="209"/>
      <c r="DD194" s="61">
        <v>24</v>
      </c>
      <c r="DE194" s="63">
        <f t="shared" si="23"/>
        <v>0</v>
      </c>
      <c r="DF194" s="42">
        <f t="shared" si="21"/>
        <v>0</v>
      </c>
      <c r="DG194" s="18"/>
      <c r="DH194" s="18"/>
      <c r="DI194" s="22"/>
      <c r="DJ194" s="22"/>
      <c r="DK194" s="22"/>
      <c r="DL194" s="24"/>
      <c r="DM194" s="23"/>
      <c r="DN194" s="23"/>
      <c r="DO194" s="23"/>
      <c r="DP194" s="18"/>
      <c r="DQ194" s="18"/>
    </row>
    <row r="195" spans="1:121" ht="23.1" customHeight="1">
      <c r="A195" s="188" t="s">
        <v>179</v>
      </c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293" t="s">
        <v>59</v>
      </c>
      <c r="M195" s="294"/>
      <c r="N195" s="294"/>
      <c r="O195" s="294"/>
      <c r="P195" s="294"/>
      <c r="Q195" s="294"/>
      <c r="R195" s="294"/>
      <c r="S195" s="295"/>
      <c r="T195" s="293" t="s">
        <v>59</v>
      </c>
      <c r="U195" s="294"/>
      <c r="V195" s="294"/>
      <c r="W195" s="294"/>
      <c r="X195" s="294"/>
      <c r="Y195" s="294"/>
      <c r="Z195" s="294"/>
      <c r="AA195" s="295"/>
      <c r="AB195" s="285"/>
      <c r="AC195" s="286"/>
      <c r="AD195" s="286"/>
      <c r="AE195" s="286"/>
      <c r="AF195" s="286"/>
      <c r="AG195" s="286"/>
      <c r="AH195" s="286"/>
      <c r="AI195" s="287"/>
      <c r="AJ195" s="285"/>
      <c r="AK195" s="286"/>
      <c r="AL195" s="286"/>
      <c r="AM195" s="286"/>
      <c r="AN195" s="286"/>
      <c r="AO195" s="286"/>
      <c r="AP195" s="286"/>
      <c r="AQ195" s="287"/>
      <c r="AR195" s="285"/>
      <c r="AS195" s="286"/>
      <c r="AT195" s="286"/>
      <c r="AU195" s="286"/>
      <c r="AV195" s="286"/>
      <c r="AW195" s="286"/>
      <c r="AX195" s="286"/>
      <c r="AY195" s="287"/>
      <c r="AZ195" s="285"/>
      <c r="BA195" s="286"/>
      <c r="BB195" s="286"/>
      <c r="BC195" s="286"/>
      <c r="BD195" s="286"/>
      <c r="BE195" s="286"/>
      <c r="BF195" s="286"/>
      <c r="BG195" s="287"/>
      <c r="BH195" s="285"/>
      <c r="BI195" s="286"/>
      <c r="BJ195" s="286"/>
      <c r="BK195" s="286"/>
      <c r="BL195" s="286"/>
      <c r="BM195" s="286"/>
      <c r="BN195" s="286"/>
      <c r="BO195" s="287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210" t="s">
        <v>59</v>
      </c>
      <c r="CG195" s="210"/>
      <c r="CH195" s="210"/>
      <c r="CI195" s="210"/>
      <c r="CJ195" s="210"/>
      <c r="CK195" s="210"/>
      <c r="CL195" s="210"/>
      <c r="CM195" s="210"/>
      <c r="CN195" s="210" t="s">
        <v>59</v>
      </c>
      <c r="CO195" s="210"/>
      <c r="CP195" s="210"/>
      <c r="CQ195" s="210"/>
      <c r="CR195" s="210"/>
      <c r="CS195" s="210"/>
      <c r="CT195" s="210"/>
      <c r="CU195" s="210"/>
      <c r="CV195" s="210" t="s">
        <v>59</v>
      </c>
      <c r="CW195" s="210"/>
      <c r="CX195" s="210"/>
      <c r="CY195" s="210"/>
      <c r="CZ195" s="210"/>
      <c r="DA195" s="210"/>
      <c r="DB195" s="210"/>
      <c r="DC195" s="210"/>
      <c r="DD195" s="48">
        <v>33</v>
      </c>
      <c r="DE195" s="67">
        <f>SUM(AB195:CE195)</f>
        <v>0</v>
      </c>
      <c r="DF195" s="45">
        <f t="shared" si="21"/>
        <v>0</v>
      </c>
      <c r="DG195" s="18"/>
      <c r="DH195" s="18"/>
      <c r="DI195" s="22"/>
      <c r="DJ195" s="22"/>
      <c r="DK195" s="22"/>
      <c r="DL195" s="18"/>
      <c r="DM195" s="23"/>
      <c r="DN195" s="23"/>
      <c r="DO195" s="23"/>
      <c r="DP195" s="18"/>
      <c r="DQ195" s="18"/>
    </row>
    <row r="196" spans="1:121" ht="11.1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340"/>
      <c r="T196" s="340"/>
      <c r="U196" s="340"/>
      <c r="V196" s="18"/>
      <c r="W196" s="18"/>
      <c r="X196" s="18"/>
      <c r="Y196" s="18"/>
      <c r="Z196" s="18"/>
      <c r="AA196" s="18"/>
      <c r="AB196" s="18"/>
      <c r="AC196" s="100"/>
      <c r="AD196" s="100"/>
      <c r="AE196" s="100"/>
      <c r="AF196" s="100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26"/>
      <c r="BN196" s="26"/>
      <c r="BO196" s="26"/>
      <c r="BP196" s="26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280"/>
      <c r="CT196" s="280"/>
      <c r="CU196" s="280"/>
      <c r="CV196" s="280"/>
      <c r="CW196" s="280"/>
      <c r="CX196" s="280"/>
      <c r="CY196" s="24"/>
      <c r="CZ196" s="24"/>
      <c r="DA196" s="24"/>
      <c r="DB196" s="24"/>
      <c r="DC196" s="24"/>
      <c r="DD196" s="26"/>
      <c r="DE196" s="105"/>
      <c r="DF196" s="82"/>
      <c r="DG196" s="25"/>
      <c r="DH196" s="18"/>
      <c r="DI196" s="25"/>
      <c r="DJ196" s="25"/>
      <c r="DK196" s="26"/>
      <c r="DL196" s="18"/>
      <c r="DM196" s="18"/>
      <c r="DN196" s="18"/>
      <c r="DO196" s="18"/>
      <c r="DP196" s="18"/>
      <c r="DQ196" s="18"/>
    </row>
    <row r="197" spans="1:121">
      <c r="A197" s="296" t="s">
        <v>175</v>
      </c>
      <c r="B197" s="297"/>
      <c r="C197" s="297"/>
      <c r="D197" s="297"/>
      <c r="E197" s="297"/>
      <c r="F197" s="297"/>
      <c r="G197" s="297"/>
      <c r="H197" s="297"/>
      <c r="I197" s="297"/>
      <c r="J197" s="297"/>
      <c r="K197" s="298"/>
      <c r="L197" s="206" t="s">
        <v>11</v>
      </c>
      <c r="M197" s="206"/>
      <c r="N197" s="206"/>
      <c r="O197" s="206"/>
      <c r="P197" s="206"/>
      <c r="Q197" s="206"/>
      <c r="R197" s="206"/>
      <c r="S197" s="206"/>
      <c r="T197" s="206" t="s">
        <v>12</v>
      </c>
      <c r="U197" s="206"/>
      <c r="V197" s="206"/>
      <c r="W197" s="206"/>
      <c r="X197" s="206"/>
      <c r="Y197" s="206"/>
      <c r="Z197" s="206"/>
      <c r="AA197" s="206"/>
      <c r="AB197" s="206" t="s">
        <v>13</v>
      </c>
      <c r="AC197" s="206"/>
      <c r="AD197" s="206"/>
      <c r="AE197" s="206"/>
      <c r="AF197" s="206"/>
      <c r="AG197" s="206"/>
      <c r="AH197" s="206"/>
      <c r="AI197" s="206"/>
      <c r="AJ197" s="206" t="s">
        <v>14</v>
      </c>
      <c r="AK197" s="206"/>
      <c r="AL197" s="206"/>
      <c r="AM197" s="206"/>
      <c r="AN197" s="206"/>
      <c r="AO197" s="206"/>
      <c r="AP197" s="206"/>
      <c r="AQ197" s="206"/>
      <c r="AR197" s="206" t="s">
        <v>15</v>
      </c>
      <c r="AS197" s="206"/>
      <c r="AT197" s="206"/>
      <c r="AU197" s="206"/>
      <c r="AV197" s="206"/>
      <c r="AW197" s="206"/>
      <c r="AX197" s="206"/>
      <c r="AY197" s="206"/>
      <c r="AZ197" s="206" t="s">
        <v>16</v>
      </c>
      <c r="BA197" s="206"/>
      <c r="BB197" s="206"/>
      <c r="BC197" s="206"/>
      <c r="BD197" s="206"/>
      <c r="BE197" s="206"/>
      <c r="BF197" s="206"/>
      <c r="BG197" s="206"/>
      <c r="BH197" s="206" t="s">
        <v>17</v>
      </c>
      <c r="BI197" s="206"/>
      <c r="BJ197" s="206"/>
      <c r="BK197" s="206"/>
      <c r="BL197" s="206"/>
      <c r="BM197" s="206"/>
      <c r="BN197" s="206"/>
      <c r="BO197" s="206"/>
      <c r="BP197" s="206" t="s">
        <v>18</v>
      </c>
      <c r="BQ197" s="206"/>
      <c r="BR197" s="206"/>
      <c r="BS197" s="206"/>
      <c r="BT197" s="206"/>
      <c r="BU197" s="206"/>
      <c r="BV197" s="206"/>
      <c r="BW197" s="206"/>
      <c r="BX197" s="206" t="s">
        <v>19</v>
      </c>
      <c r="BY197" s="206"/>
      <c r="BZ197" s="206"/>
      <c r="CA197" s="206"/>
      <c r="CB197" s="206"/>
      <c r="CC197" s="206"/>
      <c r="CD197" s="206"/>
      <c r="CE197" s="206"/>
      <c r="CF197" s="206" t="s">
        <v>20</v>
      </c>
      <c r="CG197" s="206"/>
      <c r="CH197" s="206"/>
      <c r="CI197" s="206"/>
      <c r="CJ197" s="206"/>
      <c r="CK197" s="206"/>
      <c r="CL197" s="206"/>
      <c r="CM197" s="206"/>
      <c r="CN197" s="206" t="s">
        <v>21</v>
      </c>
      <c r="CO197" s="206"/>
      <c r="CP197" s="206"/>
      <c r="CQ197" s="206"/>
      <c r="CR197" s="206"/>
      <c r="CS197" s="206"/>
      <c r="CT197" s="206"/>
      <c r="CU197" s="206"/>
      <c r="CV197" s="206" t="s">
        <v>249</v>
      </c>
      <c r="CW197" s="206"/>
      <c r="CX197" s="206"/>
      <c r="CY197" s="206"/>
      <c r="CZ197" s="206"/>
      <c r="DA197" s="206"/>
      <c r="DB197" s="206"/>
      <c r="DC197" s="206"/>
      <c r="DD197" s="46" t="s">
        <v>22</v>
      </c>
      <c r="DE197" s="40" t="s">
        <v>23</v>
      </c>
      <c r="DF197" s="39" t="s">
        <v>24</v>
      </c>
      <c r="DG197" s="20"/>
      <c r="DH197" s="18"/>
      <c r="DI197" s="21"/>
      <c r="DJ197" s="21"/>
      <c r="DK197" s="21"/>
      <c r="DL197" s="18"/>
      <c r="DM197" s="18"/>
      <c r="DN197" s="18"/>
      <c r="DO197" s="18"/>
      <c r="DP197" s="18"/>
      <c r="DQ197" s="18"/>
    </row>
    <row r="198" spans="1:121" ht="23.1" customHeight="1">
      <c r="A198" s="152" t="s">
        <v>38</v>
      </c>
      <c r="B198" s="153"/>
      <c r="C198" s="153"/>
      <c r="D198" s="153"/>
      <c r="E198" s="153"/>
      <c r="F198" s="153"/>
      <c r="G198" s="153"/>
      <c r="H198" s="153"/>
      <c r="I198" s="153"/>
      <c r="J198" s="153"/>
      <c r="K198" s="154"/>
      <c r="L198" s="209" t="s">
        <v>59</v>
      </c>
      <c r="M198" s="209"/>
      <c r="N198" s="209"/>
      <c r="O198" s="209"/>
      <c r="P198" s="209"/>
      <c r="Q198" s="209"/>
      <c r="R198" s="209"/>
      <c r="S198" s="209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  <c r="BU198" s="185"/>
      <c r="BV198" s="185"/>
      <c r="BW198" s="185"/>
      <c r="BX198" s="185"/>
      <c r="BY198" s="185"/>
      <c r="BZ198" s="185"/>
      <c r="CA198" s="185"/>
      <c r="CB198" s="185"/>
      <c r="CC198" s="185"/>
      <c r="CD198" s="185"/>
      <c r="CE198" s="185"/>
      <c r="CF198" s="185"/>
      <c r="CG198" s="185"/>
      <c r="CH198" s="185"/>
      <c r="CI198" s="185"/>
      <c r="CJ198" s="185"/>
      <c r="CK198" s="185"/>
      <c r="CL198" s="185"/>
      <c r="CM198" s="185"/>
      <c r="CN198" s="209" t="s">
        <v>59</v>
      </c>
      <c r="CO198" s="209"/>
      <c r="CP198" s="209"/>
      <c r="CQ198" s="209"/>
      <c r="CR198" s="209"/>
      <c r="CS198" s="209"/>
      <c r="CT198" s="209"/>
      <c r="CU198" s="209"/>
      <c r="CV198" s="209" t="s">
        <v>59</v>
      </c>
      <c r="CW198" s="209"/>
      <c r="CX198" s="209"/>
      <c r="CY198" s="209"/>
      <c r="CZ198" s="209"/>
      <c r="DA198" s="209"/>
      <c r="DB198" s="209"/>
      <c r="DC198" s="209"/>
      <c r="DD198" s="47">
        <v>21</v>
      </c>
      <c r="DE198" s="41">
        <f>SUM(T198:CM198)</f>
        <v>0</v>
      </c>
      <c r="DF198" s="42">
        <f t="shared" ref="DF198:DF203" si="24">DD198*DE198</f>
        <v>0</v>
      </c>
      <c r="DG198" s="18"/>
      <c r="DH198" s="18"/>
      <c r="DI198" s="22"/>
      <c r="DJ198" s="22"/>
      <c r="DK198" s="22"/>
      <c r="DL198" s="18"/>
      <c r="DM198" s="18"/>
      <c r="DN198" s="18"/>
      <c r="DO198" s="18"/>
      <c r="DP198" s="18"/>
      <c r="DQ198" s="18"/>
    </row>
    <row r="199" spans="1:121" ht="23.1" customHeight="1">
      <c r="A199" s="249" t="s">
        <v>217</v>
      </c>
      <c r="B199" s="250"/>
      <c r="C199" s="250"/>
      <c r="D199" s="250"/>
      <c r="E199" s="250"/>
      <c r="F199" s="250"/>
      <c r="G199" s="250"/>
      <c r="H199" s="250"/>
      <c r="I199" s="250"/>
      <c r="J199" s="250"/>
      <c r="K199" s="251"/>
      <c r="L199" s="210" t="s">
        <v>59</v>
      </c>
      <c r="M199" s="210"/>
      <c r="N199" s="210"/>
      <c r="O199" s="210"/>
      <c r="P199" s="210"/>
      <c r="Q199" s="210"/>
      <c r="R199" s="210"/>
      <c r="S199" s="210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210" t="s">
        <v>59</v>
      </c>
      <c r="CO199" s="210"/>
      <c r="CP199" s="210"/>
      <c r="CQ199" s="210"/>
      <c r="CR199" s="210"/>
      <c r="CS199" s="210"/>
      <c r="CT199" s="210"/>
      <c r="CU199" s="210"/>
      <c r="CV199" s="210" t="s">
        <v>59</v>
      </c>
      <c r="CW199" s="210"/>
      <c r="CX199" s="210"/>
      <c r="CY199" s="210"/>
      <c r="CZ199" s="210"/>
      <c r="DA199" s="210"/>
      <c r="DB199" s="210"/>
      <c r="DC199" s="210"/>
      <c r="DD199" s="64">
        <v>21</v>
      </c>
      <c r="DE199" s="36">
        <f t="shared" ref="DE199:DE203" si="25">SUM(T199:CM199)</f>
        <v>0</v>
      </c>
      <c r="DF199" s="45">
        <f t="shared" si="24"/>
        <v>0</v>
      </c>
      <c r="DG199" s="18"/>
      <c r="DH199" s="18"/>
      <c r="DI199" s="22"/>
      <c r="DJ199" s="22"/>
      <c r="DK199" s="22"/>
      <c r="DL199" s="18"/>
      <c r="DM199" s="18"/>
      <c r="DN199" s="18"/>
      <c r="DO199" s="18"/>
      <c r="DP199" s="18"/>
      <c r="DQ199" s="18"/>
    </row>
    <row r="200" spans="1:121" ht="23.1" customHeight="1">
      <c r="A200" s="152" t="s">
        <v>218</v>
      </c>
      <c r="B200" s="153"/>
      <c r="C200" s="153"/>
      <c r="D200" s="153"/>
      <c r="E200" s="153"/>
      <c r="F200" s="153"/>
      <c r="G200" s="153"/>
      <c r="H200" s="153"/>
      <c r="I200" s="153"/>
      <c r="J200" s="153"/>
      <c r="K200" s="154"/>
      <c r="L200" s="209" t="s">
        <v>59</v>
      </c>
      <c r="M200" s="209"/>
      <c r="N200" s="209"/>
      <c r="O200" s="209"/>
      <c r="P200" s="209"/>
      <c r="Q200" s="209"/>
      <c r="R200" s="209"/>
      <c r="S200" s="209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185"/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185"/>
      <c r="CI200" s="185"/>
      <c r="CJ200" s="185"/>
      <c r="CK200" s="185"/>
      <c r="CL200" s="185"/>
      <c r="CM200" s="185"/>
      <c r="CN200" s="209" t="s">
        <v>59</v>
      </c>
      <c r="CO200" s="209"/>
      <c r="CP200" s="209"/>
      <c r="CQ200" s="209"/>
      <c r="CR200" s="209"/>
      <c r="CS200" s="209"/>
      <c r="CT200" s="209"/>
      <c r="CU200" s="209"/>
      <c r="CV200" s="209" t="s">
        <v>59</v>
      </c>
      <c r="CW200" s="209"/>
      <c r="CX200" s="209"/>
      <c r="CY200" s="209"/>
      <c r="CZ200" s="209"/>
      <c r="DA200" s="209"/>
      <c r="DB200" s="209"/>
      <c r="DC200" s="209"/>
      <c r="DD200" s="61">
        <v>21</v>
      </c>
      <c r="DE200" s="41">
        <f t="shared" si="25"/>
        <v>0</v>
      </c>
      <c r="DF200" s="42">
        <f t="shared" si="24"/>
        <v>0</v>
      </c>
      <c r="DG200" s="18"/>
      <c r="DH200" s="18"/>
      <c r="DI200" s="22"/>
      <c r="DJ200" s="22"/>
      <c r="DK200" s="22"/>
      <c r="DL200" s="18"/>
      <c r="DM200" s="18"/>
      <c r="DN200" s="18"/>
      <c r="DO200" s="18"/>
      <c r="DP200" s="18"/>
      <c r="DQ200" s="18"/>
    </row>
    <row r="201" spans="1:121" ht="23.1" customHeight="1">
      <c r="A201" s="249" t="s">
        <v>219</v>
      </c>
      <c r="B201" s="250"/>
      <c r="C201" s="250"/>
      <c r="D201" s="250"/>
      <c r="E201" s="250"/>
      <c r="F201" s="250"/>
      <c r="G201" s="250"/>
      <c r="H201" s="250"/>
      <c r="I201" s="250"/>
      <c r="J201" s="250"/>
      <c r="K201" s="251"/>
      <c r="L201" s="210" t="s">
        <v>59</v>
      </c>
      <c r="M201" s="210"/>
      <c r="N201" s="210"/>
      <c r="O201" s="210"/>
      <c r="P201" s="210"/>
      <c r="Q201" s="210"/>
      <c r="R201" s="210"/>
      <c r="S201" s="210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210" t="s">
        <v>59</v>
      </c>
      <c r="CO201" s="210"/>
      <c r="CP201" s="210"/>
      <c r="CQ201" s="210"/>
      <c r="CR201" s="210"/>
      <c r="CS201" s="210"/>
      <c r="CT201" s="210"/>
      <c r="CU201" s="210"/>
      <c r="CV201" s="210" t="s">
        <v>59</v>
      </c>
      <c r="CW201" s="210"/>
      <c r="CX201" s="210"/>
      <c r="CY201" s="210"/>
      <c r="CZ201" s="210"/>
      <c r="DA201" s="210"/>
      <c r="DB201" s="210"/>
      <c r="DC201" s="210"/>
      <c r="DD201" s="64">
        <v>21</v>
      </c>
      <c r="DE201" s="36">
        <f t="shared" si="25"/>
        <v>0</v>
      </c>
      <c r="DF201" s="45">
        <f t="shared" si="24"/>
        <v>0</v>
      </c>
      <c r="DG201" s="18"/>
      <c r="DH201" s="18"/>
      <c r="DI201" s="22"/>
      <c r="DJ201" s="22"/>
      <c r="DK201" s="22"/>
      <c r="DL201" s="18"/>
      <c r="DM201" s="18"/>
      <c r="DN201" s="18"/>
      <c r="DO201" s="18"/>
      <c r="DP201" s="18"/>
      <c r="DQ201" s="18"/>
    </row>
    <row r="202" spans="1:121" ht="23.1" customHeight="1">
      <c r="A202" s="152" t="s">
        <v>204</v>
      </c>
      <c r="B202" s="153"/>
      <c r="C202" s="153"/>
      <c r="D202" s="153"/>
      <c r="E202" s="153"/>
      <c r="F202" s="153"/>
      <c r="G202" s="153"/>
      <c r="H202" s="153"/>
      <c r="I202" s="153"/>
      <c r="J202" s="153"/>
      <c r="K202" s="154"/>
      <c r="L202" s="209" t="s">
        <v>59</v>
      </c>
      <c r="M202" s="209"/>
      <c r="N202" s="209"/>
      <c r="O202" s="209"/>
      <c r="P202" s="209"/>
      <c r="Q202" s="209"/>
      <c r="R202" s="209"/>
      <c r="S202" s="209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  <c r="AZ202" s="185"/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5"/>
      <c r="BM202" s="185"/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5"/>
      <c r="BZ202" s="185"/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5"/>
      <c r="CM202" s="185"/>
      <c r="CN202" s="209" t="s">
        <v>59</v>
      </c>
      <c r="CO202" s="209"/>
      <c r="CP202" s="209"/>
      <c r="CQ202" s="209"/>
      <c r="CR202" s="209"/>
      <c r="CS202" s="209"/>
      <c r="CT202" s="209"/>
      <c r="CU202" s="209"/>
      <c r="CV202" s="209" t="s">
        <v>59</v>
      </c>
      <c r="CW202" s="209"/>
      <c r="CX202" s="209"/>
      <c r="CY202" s="209"/>
      <c r="CZ202" s="209"/>
      <c r="DA202" s="209"/>
      <c r="DB202" s="209"/>
      <c r="DC202" s="209"/>
      <c r="DD202" s="61">
        <v>21</v>
      </c>
      <c r="DE202" s="41">
        <f t="shared" si="25"/>
        <v>0</v>
      </c>
      <c r="DF202" s="42">
        <f t="shared" si="24"/>
        <v>0</v>
      </c>
      <c r="DG202" s="18"/>
      <c r="DH202" s="18"/>
      <c r="DI202" s="22"/>
      <c r="DJ202" s="22"/>
      <c r="DK202" s="22"/>
      <c r="DL202" s="18"/>
      <c r="DM202" s="18"/>
      <c r="DN202" s="18"/>
      <c r="DO202" s="18"/>
      <c r="DP202" s="18"/>
      <c r="DQ202" s="18"/>
    </row>
    <row r="203" spans="1:121" ht="23.1" customHeight="1">
      <c r="A203" s="249" t="s">
        <v>253</v>
      </c>
      <c r="B203" s="250"/>
      <c r="C203" s="250"/>
      <c r="D203" s="250"/>
      <c r="E203" s="250"/>
      <c r="F203" s="250"/>
      <c r="G203" s="250"/>
      <c r="H203" s="250"/>
      <c r="I203" s="250"/>
      <c r="J203" s="250"/>
      <c r="K203" s="251"/>
      <c r="L203" s="210" t="s">
        <v>59</v>
      </c>
      <c r="M203" s="210"/>
      <c r="N203" s="210"/>
      <c r="O203" s="210"/>
      <c r="P203" s="210"/>
      <c r="Q203" s="210"/>
      <c r="R203" s="210"/>
      <c r="S203" s="210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210" t="s">
        <v>59</v>
      </c>
      <c r="CO203" s="210"/>
      <c r="CP203" s="210"/>
      <c r="CQ203" s="210"/>
      <c r="CR203" s="210"/>
      <c r="CS203" s="210"/>
      <c r="CT203" s="210"/>
      <c r="CU203" s="210"/>
      <c r="CV203" s="210" t="s">
        <v>59</v>
      </c>
      <c r="CW203" s="210"/>
      <c r="CX203" s="210"/>
      <c r="CY203" s="210"/>
      <c r="CZ203" s="210"/>
      <c r="DA203" s="210"/>
      <c r="DB203" s="210"/>
      <c r="DC203" s="210"/>
      <c r="DD203" s="64">
        <v>21</v>
      </c>
      <c r="DE203" s="36">
        <f t="shared" si="25"/>
        <v>0</v>
      </c>
      <c r="DF203" s="45">
        <f t="shared" si="24"/>
        <v>0</v>
      </c>
      <c r="DG203" s="18"/>
      <c r="DH203" s="18"/>
      <c r="DI203" s="22"/>
      <c r="DJ203" s="22"/>
      <c r="DK203" s="22"/>
      <c r="DL203" s="18"/>
      <c r="DM203" s="18"/>
      <c r="DN203" s="18"/>
      <c r="DO203" s="18"/>
      <c r="DP203" s="18"/>
      <c r="DQ203" s="18"/>
    </row>
    <row r="204" spans="1:121" ht="11.1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340"/>
      <c r="T204" s="340"/>
      <c r="U204" s="340"/>
      <c r="V204" s="18"/>
      <c r="W204" s="18"/>
      <c r="X204" s="18"/>
      <c r="Y204" s="18"/>
      <c r="Z204" s="18"/>
      <c r="AA204" s="18"/>
      <c r="AB204" s="18"/>
      <c r="AC204" s="100"/>
      <c r="AD204" s="100"/>
      <c r="AE204" s="100"/>
      <c r="AF204" s="100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26"/>
      <c r="BN204" s="26"/>
      <c r="BO204" s="26"/>
      <c r="BP204" s="26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26"/>
      <c r="DE204" s="82"/>
      <c r="DF204" s="82"/>
      <c r="DG204" s="25"/>
      <c r="DH204" s="18"/>
      <c r="DI204" s="25"/>
      <c r="DJ204" s="25"/>
      <c r="DK204" s="26"/>
      <c r="DL204" s="18"/>
      <c r="DM204" s="18"/>
      <c r="DN204" s="18"/>
      <c r="DO204" s="18"/>
      <c r="DP204" s="18"/>
      <c r="DQ204" s="18"/>
    </row>
    <row r="205" spans="1:121">
      <c r="A205" s="227" t="s">
        <v>225</v>
      </c>
      <c r="B205" s="228"/>
      <c r="C205" s="228"/>
      <c r="D205" s="228"/>
      <c r="E205" s="228"/>
      <c r="F205" s="228"/>
      <c r="G205" s="228"/>
      <c r="H205" s="228"/>
      <c r="I205" s="228"/>
      <c r="J205" s="228"/>
      <c r="K205" s="229"/>
      <c r="L205" s="206" t="s">
        <v>11</v>
      </c>
      <c r="M205" s="206"/>
      <c r="N205" s="206"/>
      <c r="O205" s="206"/>
      <c r="P205" s="206"/>
      <c r="Q205" s="206"/>
      <c r="R205" s="206"/>
      <c r="S205" s="206"/>
      <c r="T205" s="206" t="s">
        <v>12</v>
      </c>
      <c r="U205" s="206"/>
      <c r="V205" s="206"/>
      <c r="W205" s="206"/>
      <c r="X205" s="206"/>
      <c r="Y205" s="206"/>
      <c r="Z205" s="206"/>
      <c r="AA205" s="206"/>
      <c r="AB205" s="206" t="s">
        <v>13</v>
      </c>
      <c r="AC205" s="206"/>
      <c r="AD205" s="206"/>
      <c r="AE205" s="206"/>
      <c r="AF205" s="206"/>
      <c r="AG205" s="206"/>
      <c r="AH205" s="206"/>
      <c r="AI205" s="206"/>
      <c r="AJ205" s="206" t="s">
        <v>14</v>
      </c>
      <c r="AK205" s="206"/>
      <c r="AL205" s="206"/>
      <c r="AM205" s="206"/>
      <c r="AN205" s="206"/>
      <c r="AO205" s="206"/>
      <c r="AP205" s="206"/>
      <c r="AQ205" s="206"/>
      <c r="AR205" s="206" t="s">
        <v>15</v>
      </c>
      <c r="AS205" s="206"/>
      <c r="AT205" s="206"/>
      <c r="AU205" s="206"/>
      <c r="AV205" s="206"/>
      <c r="AW205" s="206"/>
      <c r="AX205" s="206"/>
      <c r="AY205" s="206"/>
      <c r="AZ205" s="206" t="s">
        <v>16</v>
      </c>
      <c r="BA205" s="206"/>
      <c r="BB205" s="206"/>
      <c r="BC205" s="206"/>
      <c r="BD205" s="206"/>
      <c r="BE205" s="206"/>
      <c r="BF205" s="206"/>
      <c r="BG205" s="206"/>
      <c r="BH205" s="206" t="s">
        <v>17</v>
      </c>
      <c r="BI205" s="206"/>
      <c r="BJ205" s="206"/>
      <c r="BK205" s="206"/>
      <c r="BL205" s="206"/>
      <c r="BM205" s="206"/>
      <c r="BN205" s="206"/>
      <c r="BO205" s="206"/>
      <c r="BP205" s="206" t="s">
        <v>18</v>
      </c>
      <c r="BQ205" s="206"/>
      <c r="BR205" s="206"/>
      <c r="BS205" s="206"/>
      <c r="BT205" s="206"/>
      <c r="BU205" s="206"/>
      <c r="BV205" s="206"/>
      <c r="BW205" s="206"/>
      <c r="BX205" s="206" t="s">
        <v>19</v>
      </c>
      <c r="BY205" s="206"/>
      <c r="BZ205" s="206"/>
      <c r="CA205" s="206"/>
      <c r="CB205" s="206"/>
      <c r="CC205" s="206"/>
      <c r="CD205" s="206"/>
      <c r="CE205" s="206"/>
      <c r="CF205" s="206" t="s">
        <v>20</v>
      </c>
      <c r="CG205" s="206"/>
      <c r="CH205" s="206"/>
      <c r="CI205" s="206"/>
      <c r="CJ205" s="206"/>
      <c r="CK205" s="206"/>
      <c r="CL205" s="206"/>
      <c r="CM205" s="206"/>
      <c r="CN205" s="206" t="s">
        <v>21</v>
      </c>
      <c r="CO205" s="206"/>
      <c r="CP205" s="206"/>
      <c r="CQ205" s="206"/>
      <c r="CR205" s="206"/>
      <c r="CS205" s="206"/>
      <c r="CT205" s="206"/>
      <c r="CU205" s="206"/>
      <c r="CV205" s="206" t="s">
        <v>249</v>
      </c>
      <c r="CW205" s="206"/>
      <c r="CX205" s="206"/>
      <c r="CY205" s="206"/>
      <c r="CZ205" s="206"/>
      <c r="DA205" s="206"/>
      <c r="DB205" s="206"/>
      <c r="DC205" s="206"/>
      <c r="DD205" s="59" t="s">
        <v>22</v>
      </c>
      <c r="DE205" s="58" t="s">
        <v>23</v>
      </c>
      <c r="DF205" s="39" t="s">
        <v>24</v>
      </c>
      <c r="DG205" s="20"/>
      <c r="DH205" s="18"/>
      <c r="DI205" s="21"/>
      <c r="DJ205" s="21"/>
      <c r="DK205" s="21"/>
      <c r="DL205" s="18"/>
      <c r="DM205" s="18"/>
      <c r="DN205" s="18"/>
      <c r="DO205" s="18"/>
      <c r="DP205" s="18"/>
      <c r="DQ205" s="18"/>
    </row>
    <row r="206" spans="1:121" ht="23.1" customHeight="1">
      <c r="A206" s="152" t="s">
        <v>226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4"/>
      <c r="L206" s="209" t="s">
        <v>59</v>
      </c>
      <c r="M206" s="209"/>
      <c r="N206" s="209"/>
      <c r="O206" s="209"/>
      <c r="P206" s="209"/>
      <c r="Q206" s="209"/>
      <c r="R206" s="209"/>
      <c r="S206" s="209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5"/>
      <c r="BN206" s="185"/>
      <c r="BO206" s="185"/>
      <c r="BP206" s="185"/>
      <c r="BQ206" s="185"/>
      <c r="BR206" s="185"/>
      <c r="BS206" s="185"/>
      <c r="BT206" s="185"/>
      <c r="BU206" s="185"/>
      <c r="BV206" s="185"/>
      <c r="BW206" s="185"/>
      <c r="BX206" s="209" t="s">
        <v>59</v>
      </c>
      <c r="BY206" s="209"/>
      <c r="BZ206" s="209"/>
      <c r="CA206" s="209"/>
      <c r="CB206" s="209"/>
      <c r="CC206" s="209"/>
      <c r="CD206" s="209"/>
      <c r="CE206" s="209"/>
      <c r="CF206" s="209" t="s">
        <v>59</v>
      </c>
      <c r="CG206" s="209"/>
      <c r="CH206" s="209"/>
      <c r="CI206" s="209"/>
      <c r="CJ206" s="209"/>
      <c r="CK206" s="209"/>
      <c r="CL206" s="209"/>
      <c r="CM206" s="209"/>
      <c r="CN206" s="209" t="s">
        <v>59</v>
      </c>
      <c r="CO206" s="209"/>
      <c r="CP206" s="209"/>
      <c r="CQ206" s="209"/>
      <c r="CR206" s="209"/>
      <c r="CS206" s="209"/>
      <c r="CT206" s="209"/>
      <c r="CU206" s="209"/>
      <c r="CV206" s="209" t="s">
        <v>59</v>
      </c>
      <c r="CW206" s="209"/>
      <c r="CX206" s="209"/>
      <c r="CY206" s="209"/>
      <c r="CZ206" s="209"/>
      <c r="DA206" s="209"/>
      <c r="DB206" s="209"/>
      <c r="DC206" s="209"/>
      <c r="DD206" s="61">
        <v>29</v>
      </c>
      <c r="DE206" s="63">
        <f>SUM(T206:BW206)</f>
        <v>0</v>
      </c>
      <c r="DF206" s="42">
        <f>DD206*DE206</f>
        <v>0</v>
      </c>
      <c r="DG206" s="18"/>
      <c r="DH206" s="18"/>
      <c r="DI206" s="22"/>
      <c r="DJ206" s="22"/>
      <c r="DK206" s="22"/>
      <c r="DL206" s="18"/>
      <c r="DM206" s="18"/>
      <c r="DN206" s="18"/>
      <c r="DO206" s="18"/>
      <c r="DP206" s="18"/>
      <c r="DQ206" s="18"/>
    </row>
    <row r="207" spans="1:121" ht="23.1" customHeight="1">
      <c r="A207" s="249" t="s">
        <v>227</v>
      </c>
      <c r="B207" s="250"/>
      <c r="C207" s="250"/>
      <c r="D207" s="250"/>
      <c r="E207" s="250"/>
      <c r="F207" s="250"/>
      <c r="G207" s="250"/>
      <c r="H207" s="250"/>
      <c r="I207" s="250"/>
      <c r="J207" s="250"/>
      <c r="K207" s="251"/>
      <c r="L207" s="210" t="s">
        <v>59</v>
      </c>
      <c r="M207" s="210"/>
      <c r="N207" s="210"/>
      <c r="O207" s="210"/>
      <c r="P207" s="210"/>
      <c r="Q207" s="210"/>
      <c r="R207" s="210"/>
      <c r="S207" s="210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210" t="s">
        <v>59</v>
      </c>
      <c r="BY207" s="210"/>
      <c r="BZ207" s="210"/>
      <c r="CA207" s="210"/>
      <c r="CB207" s="210"/>
      <c r="CC207" s="210"/>
      <c r="CD207" s="210"/>
      <c r="CE207" s="210"/>
      <c r="CF207" s="210" t="s">
        <v>59</v>
      </c>
      <c r="CG207" s="210"/>
      <c r="CH207" s="210"/>
      <c r="CI207" s="210"/>
      <c r="CJ207" s="210"/>
      <c r="CK207" s="210"/>
      <c r="CL207" s="210"/>
      <c r="CM207" s="210"/>
      <c r="CN207" s="210" t="s">
        <v>59</v>
      </c>
      <c r="CO207" s="210"/>
      <c r="CP207" s="210"/>
      <c r="CQ207" s="210"/>
      <c r="CR207" s="210"/>
      <c r="CS207" s="210"/>
      <c r="CT207" s="210"/>
      <c r="CU207" s="210"/>
      <c r="CV207" s="210" t="s">
        <v>59</v>
      </c>
      <c r="CW207" s="210"/>
      <c r="CX207" s="210"/>
      <c r="CY207" s="210"/>
      <c r="CZ207" s="210"/>
      <c r="DA207" s="210"/>
      <c r="DB207" s="210"/>
      <c r="DC207" s="210"/>
      <c r="DD207" s="64">
        <v>29</v>
      </c>
      <c r="DE207" s="98">
        <f t="shared" ref="DE207:DE210" si="26">SUM(T207:BW207)</f>
        <v>0</v>
      </c>
      <c r="DF207" s="45">
        <f t="shared" ref="DF207:DF210" si="27">DD207*DE207</f>
        <v>0</v>
      </c>
      <c r="DG207" s="18"/>
      <c r="DH207" s="18"/>
      <c r="DI207" s="22"/>
      <c r="DJ207" s="22"/>
      <c r="DK207" s="22"/>
      <c r="DL207" s="18"/>
      <c r="DM207" s="23"/>
      <c r="DN207" s="23"/>
      <c r="DO207" s="23"/>
      <c r="DP207" s="18"/>
      <c r="DQ207" s="18"/>
    </row>
    <row r="208" spans="1:121" ht="23.1" customHeight="1">
      <c r="A208" s="152" t="s">
        <v>228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4"/>
      <c r="L208" s="209" t="s">
        <v>59</v>
      </c>
      <c r="M208" s="209"/>
      <c r="N208" s="209"/>
      <c r="O208" s="209"/>
      <c r="P208" s="209"/>
      <c r="Q208" s="209"/>
      <c r="R208" s="209"/>
      <c r="S208" s="209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5"/>
      <c r="BN208" s="185"/>
      <c r="BO208" s="185"/>
      <c r="BP208" s="185"/>
      <c r="BQ208" s="185"/>
      <c r="BR208" s="185"/>
      <c r="BS208" s="185"/>
      <c r="BT208" s="185"/>
      <c r="BU208" s="185"/>
      <c r="BV208" s="185"/>
      <c r="BW208" s="185"/>
      <c r="BX208" s="209" t="s">
        <v>59</v>
      </c>
      <c r="BY208" s="209"/>
      <c r="BZ208" s="209"/>
      <c r="CA208" s="209"/>
      <c r="CB208" s="209"/>
      <c r="CC208" s="209"/>
      <c r="CD208" s="209"/>
      <c r="CE208" s="209"/>
      <c r="CF208" s="209" t="s">
        <v>59</v>
      </c>
      <c r="CG208" s="209"/>
      <c r="CH208" s="209"/>
      <c r="CI208" s="209"/>
      <c r="CJ208" s="209"/>
      <c r="CK208" s="209"/>
      <c r="CL208" s="209"/>
      <c r="CM208" s="209"/>
      <c r="CN208" s="209" t="s">
        <v>59</v>
      </c>
      <c r="CO208" s="209"/>
      <c r="CP208" s="209"/>
      <c r="CQ208" s="209"/>
      <c r="CR208" s="209"/>
      <c r="CS208" s="209"/>
      <c r="CT208" s="209"/>
      <c r="CU208" s="209"/>
      <c r="CV208" s="209" t="s">
        <v>59</v>
      </c>
      <c r="CW208" s="209"/>
      <c r="CX208" s="209"/>
      <c r="CY208" s="209"/>
      <c r="CZ208" s="209"/>
      <c r="DA208" s="209"/>
      <c r="DB208" s="209"/>
      <c r="DC208" s="209"/>
      <c r="DD208" s="61">
        <v>29</v>
      </c>
      <c r="DE208" s="63">
        <f t="shared" si="26"/>
        <v>0</v>
      </c>
      <c r="DF208" s="42">
        <f t="shared" si="27"/>
        <v>0</v>
      </c>
      <c r="DG208" s="18"/>
      <c r="DH208" s="18"/>
      <c r="DI208" s="22"/>
      <c r="DJ208" s="22"/>
      <c r="DK208" s="22"/>
      <c r="DL208" s="18"/>
      <c r="DM208" s="23"/>
      <c r="DN208" s="23"/>
      <c r="DO208" s="23"/>
      <c r="DP208" s="18"/>
      <c r="DQ208" s="18"/>
    </row>
    <row r="209" spans="1:121" ht="23.1" customHeight="1">
      <c r="A209" s="249" t="s">
        <v>229</v>
      </c>
      <c r="B209" s="250"/>
      <c r="C209" s="250"/>
      <c r="D209" s="250"/>
      <c r="E209" s="250"/>
      <c r="F209" s="250"/>
      <c r="G209" s="250"/>
      <c r="H209" s="250"/>
      <c r="I209" s="250"/>
      <c r="J209" s="250"/>
      <c r="K209" s="251"/>
      <c r="L209" s="210" t="s">
        <v>59</v>
      </c>
      <c r="M209" s="210"/>
      <c r="N209" s="210"/>
      <c r="O209" s="210"/>
      <c r="P209" s="210"/>
      <c r="Q209" s="210"/>
      <c r="R209" s="210"/>
      <c r="S209" s="210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210" t="s">
        <v>59</v>
      </c>
      <c r="BY209" s="210"/>
      <c r="BZ209" s="210"/>
      <c r="CA209" s="210"/>
      <c r="CB209" s="210"/>
      <c r="CC209" s="210"/>
      <c r="CD209" s="210"/>
      <c r="CE209" s="210"/>
      <c r="CF209" s="210" t="s">
        <v>59</v>
      </c>
      <c r="CG209" s="210"/>
      <c r="CH209" s="210"/>
      <c r="CI209" s="210"/>
      <c r="CJ209" s="210"/>
      <c r="CK209" s="210"/>
      <c r="CL209" s="210"/>
      <c r="CM209" s="210"/>
      <c r="CN209" s="210" t="s">
        <v>59</v>
      </c>
      <c r="CO209" s="210"/>
      <c r="CP209" s="210"/>
      <c r="CQ209" s="210"/>
      <c r="CR209" s="210"/>
      <c r="CS209" s="210"/>
      <c r="CT209" s="210"/>
      <c r="CU209" s="210"/>
      <c r="CV209" s="210" t="s">
        <v>59</v>
      </c>
      <c r="CW209" s="210"/>
      <c r="CX209" s="210"/>
      <c r="CY209" s="210"/>
      <c r="CZ209" s="210"/>
      <c r="DA209" s="210"/>
      <c r="DB209" s="210"/>
      <c r="DC209" s="210"/>
      <c r="DD209" s="64">
        <v>29</v>
      </c>
      <c r="DE209" s="98">
        <f t="shared" si="26"/>
        <v>0</v>
      </c>
      <c r="DF209" s="45">
        <f t="shared" si="27"/>
        <v>0</v>
      </c>
      <c r="DG209" s="18"/>
      <c r="DH209" s="18"/>
      <c r="DI209" s="22"/>
      <c r="DJ209" s="22"/>
      <c r="DK209" s="22"/>
      <c r="DL209" s="18"/>
      <c r="DM209" s="23"/>
      <c r="DN209" s="23"/>
      <c r="DO209" s="23"/>
      <c r="DP209" s="18"/>
      <c r="DQ209" s="18"/>
    </row>
    <row r="210" spans="1:121" ht="23.1" customHeight="1">
      <c r="A210" s="152" t="s">
        <v>230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4"/>
      <c r="L210" s="209" t="s">
        <v>59</v>
      </c>
      <c r="M210" s="209"/>
      <c r="N210" s="209"/>
      <c r="O210" s="209"/>
      <c r="P210" s="209"/>
      <c r="Q210" s="209"/>
      <c r="R210" s="209"/>
      <c r="S210" s="209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  <c r="BU210" s="185"/>
      <c r="BV210" s="185"/>
      <c r="BW210" s="185"/>
      <c r="BX210" s="209" t="s">
        <v>59</v>
      </c>
      <c r="BY210" s="209"/>
      <c r="BZ210" s="209"/>
      <c r="CA210" s="209"/>
      <c r="CB210" s="209"/>
      <c r="CC210" s="209"/>
      <c r="CD210" s="209"/>
      <c r="CE210" s="209"/>
      <c r="CF210" s="209" t="s">
        <v>59</v>
      </c>
      <c r="CG210" s="209"/>
      <c r="CH210" s="209"/>
      <c r="CI210" s="209"/>
      <c r="CJ210" s="209"/>
      <c r="CK210" s="209"/>
      <c r="CL210" s="209"/>
      <c r="CM210" s="209"/>
      <c r="CN210" s="209" t="s">
        <v>59</v>
      </c>
      <c r="CO210" s="209"/>
      <c r="CP210" s="209"/>
      <c r="CQ210" s="209"/>
      <c r="CR210" s="209"/>
      <c r="CS210" s="209"/>
      <c r="CT210" s="209"/>
      <c r="CU210" s="209"/>
      <c r="CV210" s="209" t="s">
        <v>59</v>
      </c>
      <c r="CW210" s="209"/>
      <c r="CX210" s="209"/>
      <c r="CY210" s="209"/>
      <c r="CZ210" s="209"/>
      <c r="DA210" s="209"/>
      <c r="DB210" s="209"/>
      <c r="DC210" s="209"/>
      <c r="DD210" s="61">
        <v>29</v>
      </c>
      <c r="DE210" s="63">
        <f t="shared" si="26"/>
        <v>0</v>
      </c>
      <c r="DF210" s="42">
        <f t="shared" si="27"/>
        <v>0</v>
      </c>
      <c r="DG210" s="18"/>
      <c r="DH210" s="18"/>
      <c r="DI210" s="22"/>
      <c r="DJ210" s="22"/>
      <c r="DK210" s="22"/>
      <c r="DL210" s="24"/>
      <c r="DM210" s="23"/>
      <c r="DN210" s="23"/>
      <c r="DO210" s="23"/>
      <c r="DP210" s="18"/>
      <c r="DQ210" s="18"/>
    </row>
    <row r="211" spans="1:121" s="1" customFormat="1" ht="23.1" customHeight="1">
      <c r="A211" s="291" t="s">
        <v>231</v>
      </c>
      <c r="B211" s="181"/>
      <c r="C211" s="181"/>
      <c r="D211" s="181"/>
      <c r="E211" s="181"/>
      <c r="F211" s="181"/>
      <c r="G211" s="181"/>
      <c r="H211" s="181"/>
      <c r="I211" s="181"/>
      <c r="J211" s="181"/>
      <c r="K211" s="292"/>
      <c r="L211" s="210" t="s">
        <v>59</v>
      </c>
      <c r="M211" s="210"/>
      <c r="N211" s="210"/>
      <c r="O211" s="210"/>
      <c r="P211" s="210"/>
      <c r="Q211" s="210"/>
      <c r="R211" s="210"/>
      <c r="S211" s="210"/>
      <c r="T211" s="210" t="s">
        <v>59</v>
      </c>
      <c r="U211" s="210"/>
      <c r="V211" s="210"/>
      <c r="W211" s="210"/>
      <c r="X211" s="210"/>
      <c r="Y211" s="210"/>
      <c r="Z211" s="210"/>
      <c r="AA211" s="210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210" t="s">
        <v>59</v>
      </c>
      <c r="CG211" s="210"/>
      <c r="CH211" s="210"/>
      <c r="CI211" s="210"/>
      <c r="CJ211" s="210"/>
      <c r="CK211" s="210"/>
      <c r="CL211" s="210"/>
      <c r="CM211" s="210"/>
      <c r="CN211" s="210" t="s">
        <v>59</v>
      </c>
      <c r="CO211" s="210"/>
      <c r="CP211" s="210"/>
      <c r="CQ211" s="210"/>
      <c r="CR211" s="210"/>
      <c r="CS211" s="210"/>
      <c r="CT211" s="210"/>
      <c r="CU211" s="210"/>
      <c r="CV211" s="210" t="s">
        <v>59</v>
      </c>
      <c r="CW211" s="210"/>
      <c r="CX211" s="210"/>
      <c r="CY211" s="210"/>
      <c r="CZ211" s="210"/>
      <c r="DA211" s="210"/>
      <c r="DB211" s="210"/>
      <c r="DC211" s="210"/>
      <c r="DD211" s="64">
        <v>29</v>
      </c>
      <c r="DE211" s="98">
        <f>SUM(AB211:CE211)</f>
        <v>0</v>
      </c>
      <c r="DF211" s="45">
        <f>DD211*DE211</f>
        <v>0</v>
      </c>
      <c r="DG211" s="18"/>
      <c r="DH211" s="18"/>
      <c r="DI211" s="22"/>
      <c r="DJ211" s="22"/>
      <c r="DK211" s="22"/>
      <c r="DL211" s="18"/>
      <c r="DM211" s="18"/>
      <c r="DN211" s="18"/>
      <c r="DO211" s="18"/>
      <c r="DP211" s="18"/>
      <c r="DQ211" s="18"/>
    </row>
    <row r="212" spans="1:121" s="1" customFormat="1" ht="23.1" customHeight="1">
      <c r="A212" s="152" t="s">
        <v>232</v>
      </c>
      <c r="B212" s="153"/>
      <c r="C212" s="153"/>
      <c r="D212" s="153"/>
      <c r="E212" s="153"/>
      <c r="F212" s="153"/>
      <c r="G212" s="153"/>
      <c r="H212" s="153"/>
      <c r="I212" s="153"/>
      <c r="J212" s="153"/>
      <c r="K212" s="154"/>
      <c r="L212" s="209" t="s">
        <v>59</v>
      </c>
      <c r="M212" s="209"/>
      <c r="N212" s="209"/>
      <c r="O212" s="209"/>
      <c r="P212" s="209"/>
      <c r="Q212" s="209"/>
      <c r="R212" s="209"/>
      <c r="S212" s="209"/>
      <c r="T212" s="209" t="s">
        <v>59</v>
      </c>
      <c r="U212" s="209"/>
      <c r="V212" s="209"/>
      <c r="W212" s="209"/>
      <c r="X212" s="209"/>
      <c r="Y212" s="209"/>
      <c r="Z212" s="209"/>
      <c r="AA212" s="209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  <c r="BU212" s="185"/>
      <c r="BV212" s="185"/>
      <c r="BW212" s="185"/>
      <c r="BX212" s="185"/>
      <c r="BY212" s="185"/>
      <c r="BZ212" s="185"/>
      <c r="CA212" s="185"/>
      <c r="CB212" s="185"/>
      <c r="CC212" s="185"/>
      <c r="CD212" s="185"/>
      <c r="CE212" s="185"/>
      <c r="CF212" s="209" t="s">
        <v>59</v>
      </c>
      <c r="CG212" s="209"/>
      <c r="CH212" s="209"/>
      <c r="CI212" s="209"/>
      <c r="CJ212" s="209"/>
      <c r="CK212" s="209"/>
      <c r="CL212" s="209"/>
      <c r="CM212" s="209"/>
      <c r="CN212" s="209" t="s">
        <v>59</v>
      </c>
      <c r="CO212" s="209"/>
      <c r="CP212" s="209"/>
      <c r="CQ212" s="209"/>
      <c r="CR212" s="209"/>
      <c r="CS212" s="209"/>
      <c r="CT212" s="209"/>
      <c r="CU212" s="209"/>
      <c r="CV212" s="209" t="s">
        <v>59</v>
      </c>
      <c r="CW212" s="209"/>
      <c r="CX212" s="209"/>
      <c r="CY212" s="209"/>
      <c r="CZ212" s="209"/>
      <c r="DA212" s="209"/>
      <c r="DB212" s="209"/>
      <c r="DC212" s="209"/>
      <c r="DD212" s="61">
        <v>29</v>
      </c>
      <c r="DE212" s="63">
        <f t="shared" ref="DE212:DE216" si="28">SUM(AB212:CE212)</f>
        <v>0</v>
      </c>
      <c r="DF212" s="42">
        <f t="shared" ref="DF212:DF215" si="29">DD212*DE212</f>
        <v>0</v>
      </c>
      <c r="DG212" s="18"/>
      <c r="DH212" s="18"/>
      <c r="DI212" s="22"/>
      <c r="DJ212" s="22"/>
      <c r="DK212" s="22"/>
      <c r="DL212" s="18"/>
      <c r="DM212" s="23"/>
      <c r="DN212" s="23"/>
      <c r="DO212" s="23"/>
      <c r="DP212" s="18"/>
      <c r="DQ212" s="18"/>
    </row>
    <row r="213" spans="1:121" s="1" customFormat="1" ht="23.1" customHeight="1">
      <c r="A213" s="291" t="s">
        <v>233</v>
      </c>
      <c r="B213" s="181"/>
      <c r="C213" s="181"/>
      <c r="D213" s="181"/>
      <c r="E213" s="181"/>
      <c r="F213" s="181"/>
      <c r="G213" s="181"/>
      <c r="H213" s="181"/>
      <c r="I213" s="181"/>
      <c r="J213" s="181"/>
      <c r="K213" s="292"/>
      <c r="L213" s="210" t="s">
        <v>59</v>
      </c>
      <c r="M213" s="210"/>
      <c r="N213" s="210"/>
      <c r="O213" s="210"/>
      <c r="P213" s="210"/>
      <c r="Q213" s="210"/>
      <c r="R213" s="210"/>
      <c r="S213" s="210"/>
      <c r="T213" s="210" t="s">
        <v>59</v>
      </c>
      <c r="U213" s="210"/>
      <c r="V213" s="210"/>
      <c r="W213" s="210"/>
      <c r="X213" s="210"/>
      <c r="Y213" s="210"/>
      <c r="Z213" s="210"/>
      <c r="AA213" s="210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210" t="s">
        <v>59</v>
      </c>
      <c r="CG213" s="210"/>
      <c r="CH213" s="210"/>
      <c r="CI213" s="210"/>
      <c r="CJ213" s="210"/>
      <c r="CK213" s="210"/>
      <c r="CL213" s="210"/>
      <c r="CM213" s="210"/>
      <c r="CN213" s="210" t="s">
        <v>59</v>
      </c>
      <c r="CO213" s="210"/>
      <c r="CP213" s="210"/>
      <c r="CQ213" s="210"/>
      <c r="CR213" s="210"/>
      <c r="CS213" s="210"/>
      <c r="CT213" s="210"/>
      <c r="CU213" s="210"/>
      <c r="CV213" s="210" t="s">
        <v>59</v>
      </c>
      <c r="CW213" s="210"/>
      <c r="CX213" s="210"/>
      <c r="CY213" s="210"/>
      <c r="CZ213" s="210"/>
      <c r="DA213" s="210"/>
      <c r="DB213" s="210"/>
      <c r="DC213" s="210"/>
      <c r="DD213" s="64">
        <v>29</v>
      </c>
      <c r="DE213" s="98">
        <f t="shared" si="28"/>
        <v>0</v>
      </c>
      <c r="DF213" s="45">
        <f t="shared" si="29"/>
        <v>0</v>
      </c>
      <c r="DG213" s="18"/>
      <c r="DH213" s="18"/>
      <c r="DI213" s="22"/>
      <c r="DJ213" s="22"/>
      <c r="DK213" s="22"/>
      <c r="DL213" s="18"/>
      <c r="DM213" s="23"/>
      <c r="DN213" s="23"/>
      <c r="DO213" s="23"/>
      <c r="DP213" s="18"/>
      <c r="DQ213" s="18"/>
    </row>
    <row r="214" spans="1:121" s="1" customFormat="1" ht="23.1" customHeight="1">
      <c r="A214" s="152" t="s">
        <v>234</v>
      </c>
      <c r="B214" s="153"/>
      <c r="C214" s="153"/>
      <c r="D214" s="153"/>
      <c r="E214" s="153"/>
      <c r="F214" s="153"/>
      <c r="G214" s="153"/>
      <c r="H214" s="153"/>
      <c r="I214" s="153"/>
      <c r="J214" s="153"/>
      <c r="K214" s="154"/>
      <c r="L214" s="209" t="s">
        <v>59</v>
      </c>
      <c r="M214" s="209"/>
      <c r="N214" s="209"/>
      <c r="O214" s="209"/>
      <c r="P214" s="209"/>
      <c r="Q214" s="209"/>
      <c r="R214" s="209"/>
      <c r="S214" s="209"/>
      <c r="T214" s="209" t="s">
        <v>59</v>
      </c>
      <c r="U214" s="209"/>
      <c r="V214" s="209"/>
      <c r="W214" s="209"/>
      <c r="X214" s="209"/>
      <c r="Y214" s="209"/>
      <c r="Z214" s="209"/>
      <c r="AA214" s="209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85"/>
      <c r="BN214" s="185"/>
      <c r="BO214" s="185"/>
      <c r="BP214" s="185"/>
      <c r="BQ214" s="185"/>
      <c r="BR214" s="185"/>
      <c r="BS214" s="185"/>
      <c r="BT214" s="185"/>
      <c r="BU214" s="185"/>
      <c r="BV214" s="185"/>
      <c r="BW214" s="185"/>
      <c r="BX214" s="185"/>
      <c r="BY214" s="185"/>
      <c r="BZ214" s="185"/>
      <c r="CA214" s="185"/>
      <c r="CB214" s="185"/>
      <c r="CC214" s="185"/>
      <c r="CD214" s="185"/>
      <c r="CE214" s="185"/>
      <c r="CF214" s="209" t="s">
        <v>59</v>
      </c>
      <c r="CG214" s="209"/>
      <c r="CH214" s="209"/>
      <c r="CI214" s="209"/>
      <c r="CJ214" s="209"/>
      <c r="CK214" s="209"/>
      <c r="CL214" s="209"/>
      <c r="CM214" s="209"/>
      <c r="CN214" s="209" t="s">
        <v>59</v>
      </c>
      <c r="CO214" s="209"/>
      <c r="CP214" s="209"/>
      <c r="CQ214" s="209"/>
      <c r="CR214" s="209"/>
      <c r="CS214" s="209"/>
      <c r="CT214" s="209"/>
      <c r="CU214" s="209"/>
      <c r="CV214" s="209" t="s">
        <v>59</v>
      </c>
      <c r="CW214" s="209"/>
      <c r="CX214" s="209"/>
      <c r="CY214" s="209"/>
      <c r="CZ214" s="209"/>
      <c r="DA214" s="209"/>
      <c r="DB214" s="209"/>
      <c r="DC214" s="209"/>
      <c r="DD214" s="61">
        <v>29</v>
      </c>
      <c r="DE214" s="63">
        <f t="shared" si="28"/>
        <v>0</v>
      </c>
      <c r="DF214" s="42">
        <f t="shared" si="29"/>
        <v>0</v>
      </c>
      <c r="DG214" s="18"/>
      <c r="DH214" s="18"/>
      <c r="DI214" s="22"/>
      <c r="DJ214" s="22"/>
      <c r="DK214" s="22"/>
      <c r="DL214" s="18"/>
      <c r="DM214" s="23"/>
      <c r="DN214" s="23"/>
      <c r="DO214" s="23"/>
      <c r="DP214" s="18"/>
      <c r="DQ214" s="18"/>
    </row>
    <row r="215" spans="1:121" s="1" customFormat="1" ht="23.1" customHeight="1">
      <c r="A215" s="291" t="s">
        <v>235</v>
      </c>
      <c r="B215" s="181"/>
      <c r="C215" s="181"/>
      <c r="D215" s="181"/>
      <c r="E215" s="181"/>
      <c r="F215" s="181"/>
      <c r="G215" s="181"/>
      <c r="H215" s="181"/>
      <c r="I215" s="181"/>
      <c r="J215" s="181"/>
      <c r="K215" s="292"/>
      <c r="L215" s="293" t="s">
        <v>59</v>
      </c>
      <c r="M215" s="294"/>
      <c r="N215" s="294"/>
      <c r="O215" s="294"/>
      <c r="P215" s="294"/>
      <c r="Q215" s="294"/>
      <c r="R215" s="294"/>
      <c r="S215" s="295"/>
      <c r="T215" s="293" t="s">
        <v>59</v>
      </c>
      <c r="U215" s="294"/>
      <c r="V215" s="294"/>
      <c r="W215" s="294"/>
      <c r="X215" s="294"/>
      <c r="Y215" s="294"/>
      <c r="Z215" s="294"/>
      <c r="AA215" s="295"/>
      <c r="AB215" s="285"/>
      <c r="AC215" s="286"/>
      <c r="AD215" s="286"/>
      <c r="AE215" s="286"/>
      <c r="AF215" s="286"/>
      <c r="AG215" s="286"/>
      <c r="AH215" s="286"/>
      <c r="AI215" s="287"/>
      <c r="AJ215" s="285"/>
      <c r="AK215" s="286"/>
      <c r="AL215" s="286"/>
      <c r="AM215" s="286"/>
      <c r="AN215" s="286"/>
      <c r="AO215" s="286"/>
      <c r="AP215" s="286"/>
      <c r="AQ215" s="287"/>
      <c r="AR215" s="285"/>
      <c r="AS215" s="286"/>
      <c r="AT215" s="286"/>
      <c r="AU215" s="286"/>
      <c r="AV215" s="286"/>
      <c r="AW215" s="286"/>
      <c r="AX215" s="286"/>
      <c r="AY215" s="287"/>
      <c r="AZ215" s="285"/>
      <c r="BA215" s="286"/>
      <c r="BB215" s="286"/>
      <c r="BC215" s="286"/>
      <c r="BD215" s="286"/>
      <c r="BE215" s="286"/>
      <c r="BF215" s="286"/>
      <c r="BG215" s="287"/>
      <c r="BH215" s="285"/>
      <c r="BI215" s="286"/>
      <c r="BJ215" s="286"/>
      <c r="BK215" s="286"/>
      <c r="BL215" s="286"/>
      <c r="BM215" s="286"/>
      <c r="BN215" s="286"/>
      <c r="BO215" s="287"/>
      <c r="BP215" s="285"/>
      <c r="BQ215" s="286"/>
      <c r="BR215" s="286"/>
      <c r="BS215" s="286"/>
      <c r="BT215" s="286"/>
      <c r="BU215" s="286"/>
      <c r="BV215" s="286"/>
      <c r="BW215" s="287"/>
      <c r="BX215" s="285"/>
      <c r="BY215" s="286"/>
      <c r="BZ215" s="286"/>
      <c r="CA215" s="286"/>
      <c r="CB215" s="286"/>
      <c r="CC215" s="286"/>
      <c r="CD215" s="286"/>
      <c r="CE215" s="287"/>
      <c r="CF215" s="293" t="s">
        <v>59</v>
      </c>
      <c r="CG215" s="294"/>
      <c r="CH215" s="294"/>
      <c r="CI215" s="294"/>
      <c r="CJ215" s="294"/>
      <c r="CK215" s="294"/>
      <c r="CL215" s="294"/>
      <c r="CM215" s="295"/>
      <c r="CN215" s="293" t="s">
        <v>59</v>
      </c>
      <c r="CO215" s="294"/>
      <c r="CP215" s="294"/>
      <c r="CQ215" s="294"/>
      <c r="CR215" s="294"/>
      <c r="CS215" s="294"/>
      <c r="CT215" s="294"/>
      <c r="CU215" s="295"/>
      <c r="CV215" s="293" t="s">
        <v>59</v>
      </c>
      <c r="CW215" s="294"/>
      <c r="CX215" s="294"/>
      <c r="CY215" s="294"/>
      <c r="CZ215" s="294"/>
      <c r="DA215" s="294"/>
      <c r="DB215" s="294"/>
      <c r="DC215" s="295"/>
      <c r="DD215" s="64">
        <v>29</v>
      </c>
      <c r="DE215" s="98">
        <f t="shared" si="28"/>
        <v>0</v>
      </c>
      <c r="DF215" s="45">
        <f t="shared" si="29"/>
        <v>0</v>
      </c>
      <c r="DG215" s="18"/>
      <c r="DH215" s="18"/>
      <c r="DI215" s="22"/>
      <c r="DJ215" s="22"/>
      <c r="DK215" s="22"/>
      <c r="DL215" s="24"/>
      <c r="DM215" s="23"/>
      <c r="DN215" s="23"/>
      <c r="DO215" s="23"/>
      <c r="DP215" s="18"/>
      <c r="DQ215" s="18"/>
    </row>
    <row r="216" spans="1:121" s="1" customFormat="1" ht="23.1" customHeight="1">
      <c r="A216" s="152" t="s">
        <v>178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4"/>
      <c r="L216" s="209" t="s">
        <v>59</v>
      </c>
      <c r="M216" s="209"/>
      <c r="N216" s="209"/>
      <c r="O216" s="209"/>
      <c r="P216" s="209"/>
      <c r="Q216" s="209"/>
      <c r="R216" s="209"/>
      <c r="S216" s="209"/>
      <c r="T216" s="209" t="s">
        <v>59</v>
      </c>
      <c r="U216" s="209"/>
      <c r="V216" s="209"/>
      <c r="W216" s="209"/>
      <c r="X216" s="209"/>
      <c r="Y216" s="209"/>
      <c r="Z216" s="209"/>
      <c r="AA216" s="209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209" t="s">
        <v>59</v>
      </c>
      <c r="CG216" s="209"/>
      <c r="CH216" s="209"/>
      <c r="CI216" s="209"/>
      <c r="CJ216" s="209"/>
      <c r="CK216" s="209"/>
      <c r="CL216" s="209"/>
      <c r="CM216" s="209"/>
      <c r="CN216" s="209" t="s">
        <v>59</v>
      </c>
      <c r="CO216" s="209"/>
      <c r="CP216" s="209"/>
      <c r="CQ216" s="209"/>
      <c r="CR216" s="209"/>
      <c r="CS216" s="209"/>
      <c r="CT216" s="209"/>
      <c r="CU216" s="209"/>
      <c r="CV216" s="209" t="s">
        <v>59</v>
      </c>
      <c r="CW216" s="209"/>
      <c r="CX216" s="209"/>
      <c r="CY216" s="209"/>
      <c r="CZ216" s="209"/>
      <c r="DA216" s="209"/>
      <c r="DB216" s="209"/>
      <c r="DC216" s="209"/>
      <c r="DD216" s="61">
        <v>29</v>
      </c>
      <c r="DE216" s="63">
        <f t="shared" si="28"/>
        <v>0</v>
      </c>
      <c r="DF216" s="42">
        <f>DD216*DE216</f>
        <v>0</v>
      </c>
      <c r="DG216" s="18"/>
      <c r="DH216" s="18"/>
      <c r="DI216" s="22"/>
      <c r="DJ216" s="22"/>
      <c r="DK216" s="22"/>
      <c r="DL216" s="18"/>
      <c r="DM216" s="18"/>
      <c r="DN216" s="18"/>
      <c r="DO216" s="18"/>
      <c r="DP216" s="18"/>
      <c r="DQ216" s="18"/>
    </row>
    <row r="217" spans="1:121" ht="11.1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340"/>
      <c r="T217" s="340"/>
      <c r="U217" s="340"/>
      <c r="V217" s="18"/>
      <c r="W217" s="18"/>
      <c r="X217" s="18"/>
      <c r="Y217" s="18"/>
      <c r="Z217" s="18"/>
      <c r="AA217" s="18"/>
      <c r="AB217" s="18"/>
      <c r="AC217" s="100"/>
      <c r="AD217" s="100"/>
      <c r="AE217" s="100"/>
      <c r="AF217" s="100"/>
      <c r="AG217" s="24"/>
      <c r="AH217" s="24"/>
      <c r="AI217" s="24"/>
      <c r="AJ217" s="24"/>
      <c r="AK217" s="103"/>
      <c r="AL217" s="103"/>
      <c r="AM217" s="103"/>
      <c r="AN217" s="103"/>
      <c r="AO217" s="104"/>
      <c r="AP217" s="104"/>
      <c r="AQ217" s="104"/>
      <c r="AR217" s="104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82"/>
      <c r="DF217" s="25"/>
      <c r="DG217" s="25"/>
      <c r="DH217" s="18"/>
      <c r="DI217" s="25"/>
      <c r="DJ217" s="25"/>
      <c r="DK217" s="26"/>
      <c r="DL217" s="18"/>
      <c r="DM217" s="18"/>
      <c r="DN217" s="18"/>
      <c r="DO217" s="18"/>
      <c r="DP217" s="18"/>
      <c r="DQ217" s="18"/>
    </row>
    <row r="218" spans="1:121">
      <c r="A218" s="227" t="s">
        <v>83</v>
      </c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06" t="s">
        <v>11</v>
      </c>
      <c r="M218" s="206"/>
      <c r="N218" s="206"/>
      <c r="O218" s="206"/>
      <c r="P218" s="206"/>
      <c r="Q218" s="206"/>
      <c r="R218" s="206"/>
      <c r="S218" s="206"/>
      <c r="T218" s="206" t="s">
        <v>12</v>
      </c>
      <c r="U218" s="206"/>
      <c r="V218" s="206"/>
      <c r="W218" s="206"/>
      <c r="X218" s="206"/>
      <c r="Y218" s="206"/>
      <c r="Z218" s="206"/>
      <c r="AA218" s="206"/>
      <c r="AB218" s="206" t="s">
        <v>13</v>
      </c>
      <c r="AC218" s="206"/>
      <c r="AD218" s="206"/>
      <c r="AE218" s="206"/>
      <c r="AF218" s="206"/>
      <c r="AG218" s="206"/>
      <c r="AH218" s="206"/>
      <c r="AI218" s="206"/>
      <c r="AJ218" s="206" t="s">
        <v>14</v>
      </c>
      <c r="AK218" s="206"/>
      <c r="AL218" s="206"/>
      <c r="AM218" s="206"/>
      <c r="AN218" s="206"/>
      <c r="AO218" s="206"/>
      <c r="AP218" s="206"/>
      <c r="AQ218" s="206"/>
      <c r="AR218" s="206" t="s">
        <v>15</v>
      </c>
      <c r="AS218" s="206"/>
      <c r="AT218" s="206"/>
      <c r="AU218" s="206"/>
      <c r="AV218" s="206"/>
      <c r="AW218" s="206"/>
      <c r="AX218" s="206"/>
      <c r="AY218" s="206"/>
      <c r="AZ218" s="206" t="s">
        <v>16</v>
      </c>
      <c r="BA218" s="206"/>
      <c r="BB218" s="206"/>
      <c r="BC218" s="206"/>
      <c r="BD218" s="206"/>
      <c r="BE218" s="206"/>
      <c r="BF218" s="206"/>
      <c r="BG218" s="206"/>
      <c r="BH218" s="206" t="s">
        <v>17</v>
      </c>
      <c r="BI218" s="206"/>
      <c r="BJ218" s="206"/>
      <c r="BK218" s="206"/>
      <c r="BL218" s="206"/>
      <c r="BM218" s="206"/>
      <c r="BN218" s="206"/>
      <c r="BO218" s="206"/>
      <c r="BP218" s="206" t="s">
        <v>18</v>
      </c>
      <c r="BQ218" s="206"/>
      <c r="BR218" s="206"/>
      <c r="BS218" s="206"/>
      <c r="BT218" s="206"/>
      <c r="BU218" s="206"/>
      <c r="BV218" s="206"/>
      <c r="BW218" s="206"/>
      <c r="BX218" s="206" t="s">
        <v>19</v>
      </c>
      <c r="BY218" s="206"/>
      <c r="BZ218" s="206"/>
      <c r="CA218" s="206"/>
      <c r="CB218" s="206"/>
      <c r="CC218" s="206"/>
      <c r="CD218" s="206"/>
      <c r="CE218" s="206"/>
      <c r="CF218" s="206" t="s">
        <v>20</v>
      </c>
      <c r="CG218" s="206"/>
      <c r="CH218" s="206"/>
      <c r="CI218" s="206"/>
      <c r="CJ218" s="206"/>
      <c r="CK218" s="206"/>
      <c r="CL218" s="206"/>
      <c r="CM218" s="206"/>
      <c r="CN218" s="206" t="s">
        <v>21</v>
      </c>
      <c r="CO218" s="206"/>
      <c r="CP218" s="206"/>
      <c r="CQ218" s="206"/>
      <c r="CR218" s="206"/>
      <c r="CS218" s="206"/>
      <c r="CT218" s="206"/>
      <c r="CU218" s="206"/>
      <c r="CV218" s="206" t="s">
        <v>249</v>
      </c>
      <c r="CW218" s="206"/>
      <c r="CX218" s="206"/>
      <c r="CY218" s="206"/>
      <c r="CZ218" s="206"/>
      <c r="DA218" s="206"/>
      <c r="DB218" s="206"/>
      <c r="DC218" s="206"/>
      <c r="DD218" s="59" t="s">
        <v>22</v>
      </c>
      <c r="DE218" s="58" t="s">
        <v>23</v>
      </c>
      <c r="DF218" s="39" t="s">
        <v>24</v>
      </c>
      <c r="DG218" s="20"/>
      <c r="DH218" s="18"/>
      <c r="DI218" s="21"/>
      <c r="DJ218" s="21"/>
      <c r="DK218" s="21"/>
      <c r="DL218" s="18"/>
      <c r="DM218" s="18"/>
      <c r="DN218" s="18"/>
      <c r="DO218" s="18"/>
      <c r="DP218" s="18"/>
      <c r="DQ218" s="18"/>
    </row>
    <row r="219" spans="1:121" ht="23.1" customHeight="1">
      <c r="A219" s="152" t="s">
        <v>220</v>
      </c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209" t="s">
        <v>59</v>
      </c>
      <c r="M219" s="209"/>
      <c r="N219" s="209"/>
      <c r="O219" s="209"/>
      <c r="P219" s="209"/>
      <c r="Q219" s="209"/>
      <c r="R219" s="209"/>
      <c r="S219" s="209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BM219" s="185"/>
      <c r="BN219" s="185"/>
      <c r="BO219" s="185"/>
      <c r="BP219" s="209" t="s">
        <v>59</v>
      </c>
      <c r="BQ219" s="209"/>
      <c r="BR219" s="209"/>
      <c r="BS219" s="209"/>
      <c r="BT219" s="209"/>
      <c r="BU219" s="209"/>
      <c r="BV219" s="209"/>
      <c r="BW219" s="209"/>
      <c r="BX219" s="209" t="s">
        <v>59</v>
      </c>
      <c r="BY219" s="209"/>
      <c r="BZ219" s="209"/>
      <c r="CA219" s="209"/>
      <c r="CB219" s="209"/>
      <c r="CC219" s="209"/>
      <c r="CD219" s="209"/>
      <c r="CE219" s="209"/>
      <c r="CF219" s="209" t="s">
        <v>59</v>
      </c>
      <c r="CG219" s="209"/>
      <c r="CH219" s="209"/>
      <c r="CI219" s="209"/>
      <c r="CJ219" s="209"/>
      <c r="CK219" s="209"/>
      <c r="CL219" s="209"/>
      <c r="CM219" s="209"/>
      <c r="CN219" s="209" t="s">
        <v>59</v>
      </c>
      <c r="CO219" s="209"/>
      <c r="CP219" s="209"/>
      <c r="CQ219" s="209"/>
      <c r="CR219" s="209"/>
      <c r="CS219" s="209"/>
      <c r="CT219" s="209"/>
      <c r="CU219" s="209"/>
      <c r="CV219" s="209" t="s">
        <v>59</v>
      </c>
      <c r="CW219" s="209"/>
      <c r="CX219" s="209"/>
      <c r="CY219" s="209"/>
      <c r="CZ219" s="209"/>
      <c r="DA219" s="209"/>
      <c r="DB219" s="209"/>
      <c r="DC219" s="209"/>
      <c r="DD219" s="61">
        <v>44</v>
      </c>
      <c r="DE219" s="63">
        <f>SUM(T219:BO219)</f>
        <v>0</v>
      </c>
      <c r="DF219" s="42">
        <f>DD219*DE219</f>
        <v>0</v>
      </c>
      <c r="DG219" s="18"/>
      <c r="DH219" s="18"/>
      <c r="DI219" s="22"/>
      <c r="DJ219" s="22"/>
      <c r="DK219" s="22"/>
      <c r="DL219" s="18"/>
      <c r="DM219" s="18"/>
      <c r="DN219" s="18"/>
      <c r="DO219" s="18"/>
      <c r="DP219" s="18"/>
      <c r="DQ219" s="18"/>
    </row>
    <row r="220" spans="1:121" ht="23.1" customHeight="1">
      <c r="A220" s="249" t="s">
        <v>221</v>
      </c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10" t="s">
        <v>59</v>
      </c>
      <c r="M220" s="210"/>
      <c r="N220" s="210"/>
      <c r="O220" s="210"/>
      <c r="P220" s="210"/>
      <c r="Q220" s="210"/>
      <c r="R220" s="210"/>
      <c r="S220" s="210"/>
      <c r="T220" s="210" t="s">
        <v>59</v>
      </c>
      <c r="U220" s="210"/>
      <c r="V220" s="210"/>
      <c r="W220" s="210"/>
      <c r="X220" s="210"/>
      <c r="Y220" s="210"/>
      <c r="Z220" s="210"/>
      <c r="AA220" s="210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210" t="s">
        <v>59</v>
      </c>
      <c r="CO220" s="210"/>
      <c r="CP220" s="210"/>
      <c r="CQ220" s="210"/>
      <c r="CR220" s="210"/>
      <c r="CS220" s="210"/>
      <c r="CT220" s="210"/>
      <c r="CU220" s="210"/>
      <c r="CV220" s="210" t="s">
        <v>59</v>
      </c>
      <c r="CW220" s="210"/>
      <c r="CX220" s="210"/>
      <c r="CY220" s="210"/>
      <c r="CZ220" s="210"/>
      <c r="DA220" s="210"/>
      <c r="DB220" s="210"/>
      <c r="DC220" s="210"/>
      <c r="DD220" s="64">
        <v>44</v>
      </c>
      <c r="DE220" s="67">
        <f>SUM(AB220:CM220)</f>
        <v>0</v>
      </c>
      <c r="DF220" s="45">
        <f>DD220*DE220</f>
        <v>0</v>
      </c>
      <c r="DG220" s="18"/>
      <c r="DH220" s="18"/>
      <c r="DI220" s="22"/>
      <c r="DJ220" s="22"/>
      <c r="DK220" s="22"/>
      <c r="DL220" s="18"/>
      <c r="DM220" s="18"/>
      <c r="DN220" s="18"/>
      <c r="DO220" s="18"/>
      <c r="DP220" s="18"/>
      <c r="DQ220" s="18"/>
    </row>
    <row r="221" spans="1:121" ht="11.1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95"/>
      <c r="T221" s="95"/>
      <c r="U221" s="95"/>
      <c r="V221" s="18"/>
      <c r="W221" s="18"/>
      <c r="X221" s="18"/>
      <c r="Y221" s="18"/>
      <c r="Z221" s="18"/>
      <c r="AA221" s="18"/>
      <c r="AB221" s="18"/>
      <c r="AC221" s="100"/>
      <c r="AD221" s="100"/>
      <c r="AE221" s="100"/>
      <c r="AF221" s="100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26"/>
      <c r="BN221" s="26"/>
      <c r="BO221" s="26"/>
      <c r="BP221" s="26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82"/>
      <c r="DF221" s="25"/>
      <c r="DG221" s="25"/>
      <c r="DH221" s="18"/>
      <c r="DI221" s="25"/>
      <c r="DJ221" s="25"/>
      <c r="DK221" s="26"/>
      <c r="DL221" s="18"/>
      <c r="DM221" s="18"/>
      <c r="DN221" s="18"/>
      <c r="DO221" s="18"/>
      <c r="DP221" s="18"/>
      <c r="DQ221" s="18"/>
    </row>
    <row r="222" spans="1:121">
      <c r="A222" s="227" t="s">
        <v>84</v>
      </c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06" t="s">
        <v>11</v>
      </c>
      <c r="M222" s="206"/>
      <c r="N222" s="206"/>
      <c r="O222" s="206"/>
      <c r="P222" s="206"/>
      <c r="Q222" s="206"/>
      <c r="R222" s="206"/>
      <c r="S222" s="206"/>
      <c r="T222" s="206" t="s">
        <v>12</v>
      </c>
      <c r="U222" s="206"/>
      <c r="V222" s="206"/>
      <c r="W222" s="206"/>
      <c r="X222" s="206"/>
      <c r="Y222" s="206"/>
      <c r="Z222" s="206"/>
      <c r="AA222" s="206"/>
      <c r="AB222" s="206" t="s">
        <v>13</v>
      </c>
      <c r="AC222" s="206"/>
      <c r="AD222" s="206"/>
      <c r="AE222" s="206"/>
      <c r="AF222" s="206"/>
      <c r="AG222" s="206"/>
      <c r="AH222" s="206"/>
      <c r="AI222" s="206"/>
      <c r="AJ222" s="206" t="s">
        <v>14</v>
      </c>
      <c r="AK222" s="206"/>
      <c r="AL222" s="206"/>
      <c r="AM222" s="206"/>
      <c r="AN222" s="206"/>
      <c r="AO222" s="206"/>
      <c r="AP222" s="206"/>
      <c r="AQ222" s="206"/>
      <c r="AR222" s="206" t="s">
        <v>15</v>
      </c>
      <c r="AS222" s="206"/>
      <c r="AT222" s="206"/>
      <c r="AU222" s="206"/>
      <c r="AV222" s="206"/>
      <c r="AW222" s="206"/>
      <c r="AX222" s="206"/>
      <c r="AY222" s="206"/>
      <c r="AZ222" s="206" t="s">
        <v>16</v>
      </c>
      <c r="BA222" s="206"/>
      <c r="BB222" s="206"/>
      <c r="BC222" s="206"/>
      <c r="BD222" s="206"/>
      <c r="BE222" s="206"/>
      <c r="BF222" s="206"/>
      <c r="BG222" s="206"/>
      <c r="BH222" s="206" t="s">
        <v>17</v>
      </c>
      <c r="BI222" s="206"/>
      <c r="BJ222" s="206"/>
      <c r="BK222" s="206"/>
      <c r="BL222" s="206"/>
      <c r="BM222" s="206"/>
      <c r="BN222" s="206"/>
      <c r="BO222" s="206"/>
      <c r="BP222" s="206" t="s">
        <v>18</v>
      </c>
      <c r="BQ222" s="206"/>
      <c r="BR222" s="206"/>
      <c r="BS222" s="206"/>
      <c r="BT222" s="206"/>
      <c r="BU222" s="206"/>
      <c r="BV222" s="206"/>
      <c r="BW222" s="206"/>
      <c r="BX222" s="206" t="s">
        <v>19</v>
      </c>
      <c r="BY222" s="206"/>
      <c r="BZ222" s="206"/>
      <c r="CA222" s="206"/>
      <c r="CB222" s="206"/>
      <c r="CC222" s="206"/>
      <c r="CD222" s="206"/>
      <c r="CE222" s="206"/>
      <c r="CF222" s="206" t="s">
        <v>20</v>
      </c>
      <c r="CG222" s="206"/>
      <c r="CH222" s="206"/>
      <c r="CI222" s="206"/>
      <c r="CJ222" s="206"/>
      <c r="CK222" s="206"/>
      <c r="CL222" s="206"/>
      <c r="CM222" s="206"/>
      <c r="CN222" s="206" t="s">
        <v>21</v>
      </c>
      <c r="CO222" s="206"/>
      <c r="CP222" s="206"/>
      <c r="CQ222" s="206"/>
      <c r="CR222" s="206"/>
      <c r="CS222" s="206"/>
      <c r="CT222" s="206"/>
      <c r="CU222" s="206"/>
      <c r="CV222" s="206" t="s">
        <v>249</v>
      </c>
      <c r="CW222" s="206"/>
      <c r="CX222" s="206"/>
      <c r="CY222" s="206"/>
      <c r="CZ222" s="206"/>
      <c r="DA222" s="206"/>
      <c r="DB222" s="206"/>
      <c r="DC222" s="206"/>
      <c r="DD222" s="59" t="s">
        <v>22</v>
      </c>
      <c r="DE222" s="58" t="s">
        <v>23</v>
      </c>
      <c r="DF222" s="39" t="s">
        <v>24</v>
      </c>
      <c r="DG222" s="20"/>
      <c r="DH222" s="18"/>
      <c r="DI222" s="21"/>
      <c r="DJ222" s="21"/>
      <c r="DK222" s="21"/>
      <c r="DL222" s="18"/>
      <c r="DM222" s="18"/>
      <c r="DN222" s="18"/>
      <c r="DO222" s="18"/>
      <c r="DP222" s="18"/>
      <c r="DQ222" s="18"/>
    </row>
    <row r="223" spans="1:121" ht="23.1" customHeight="1">
      <c r="A223" s="152" t="s">
        <v>79</v>
      </c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209" t="s">
        <v>59</v>
      </c>
      <c r="M223" s="209"/>
      <c r="N223" s="209"/>
      <c r="O223" s="209"/>
      <c r="P223" s="209"/>
      <c r="Q223" s="209"/>
      <c r="R223" s="209"/>
      <c r="S223" s="209"/>
      <c r="T223" s="282"/>
      <c r="U223" s="283"/>
      <c r="V223" s="283"/>
      <c r="W223" s="283"/>
      <c r="X223" s="283"/>
      <c r="Y223" s="283"/>
      <c r="Z223" s="283"/>
      <c r="AA223" s="284"/>
      <c r="AB223" s="282"/>
      <c r="AC223" s="283"/>
      <c r="AD223" s="283"/>
      <c r="AE223" s="283"/>
      <c r="AF223" s="283"/>
      <c r="AG223" s="283"/>
      <c r="AH223" s="283"/>
      <c r="AI223" s="284"/>
      <c r="AJ223" s="282"/>
      <c r="AK223" s="283"/>
      <c r="AL223" s="283"/>
      <c r="AM223" s="283"/>
      <c r="AN223" s="283"/>
      <c r="AO223" s="283"/>
      <c r="AP223" s="283"/>
      <c r="AQ223" s="284"/>
      <c r="AR223" s="282"/>
      <c r="AS223" s="283"/>
      <c r="AT223" s="283"/>
      <c r="AU223" s="283"/>
      <c r="AV223" s="283"/>
      <c r="AW223" s="283"/>
      <c r="AX223" s="283"/>
      <c r="AY223" s="284"/>
      <c r="AZ223" s="282"/>
      <c r="BA223" s="283"/>
      <c r="BB223" s="283"/>
      <c r="BC223" s="283"/>
      <c r="BD223" s="283"/>
      <c r="BE223" s="283"/>
      <c r="BF223" s="283"/>
      <c r="BG223" s="284"/>
      <c r="BH223" s="282"/>
      <c r="BI223" s="283"/>
      <c r="BJ223" s="283"/>
      <c r="BK223" s="283"/>
      <c r="BL223" s="283"/>
      <c r="BM223" s="283"/>
      <c r="BN223" s="283"/>
      <c r="BO223" s="284"/>
      <c r="BP223" s="282"/>
      <c r="BQ223" s="283"/>
      <c r="BR223" s="283"/>
      <c r="BS223" s="283"/>
      <c r="BT223" s="283"/>
      <c r="BU223" s="283"/>
      <c r="BV223" s="283"/>
      <c r="BW223" s="284"/>
      <c r="BX223" s="209" t="s">
        <v>59</v>
      </c>
      <c r="BY223" s="209"/>
      <c r="BZ223" s="209"/>
      <c r="CA223" s="209"/>
      <c r="CB223" s="209"/>
      <c r="CC223" s="209"/>
      <c r="CD223" s="209"/>
      <c r="CE223" s="209"/>
      <c r="CF223" s="209" t="s">
        <v>59</v>
      </c>
      <c r="CG223" s="209"/>
      <c r="CH223" s="209"/>
      <c r="CI223" s="209"/>
      <c r="CJ223" s="209"/>
      <c r="CK223" s="209"/>
      <c r="CL223" s="209"/>
      <c r="CM223" s="209"/>
      <c r="CN223" s="209" t="s">
        <v>59</v>
      </c>
      <c r="CO223" s="209"/>
      <c r="CP223" s="209"/>
      <c r="CQ223" s="209"/>
      <c r="CR223" s="209"/>
      <c r="CS223" s="209"/>
      <c r="CT223" s="209"/>
      <c r="CU223" s="209"/>
      <c r="CV223" s="209" t="s">
        <v>59</v>
      </c>
      <c r="CW223" s="209"/>
      <c r="CX223" s="209"/>
      <c r="CY223" s="209"/>
      <c r="CZ223" s="209"/>
      <c r="DA223" s="209"/>
      <c r="DB223" s="209"/>
      <c r="DC223" s="209"/>
      <c r="DD223" s="61">
        <v>35</v>
      </c>
      <c r="DE223" s="63">
        <f>SUM(T223:BW223)</f>
        <v>0</v>
      </c>
      <c r="DF223" s="42">
        <f>DD223*DE223</f>
        <v>0</v>
      </c>
      <c r="DG223" s="18"/>
      <c r="DH223" s="18"/>
      <c r="DI223" s="22"/>
      <c r="DJ223" s="22"/>
      <c r="DK223" s="22"/>
      <c r="DL223" s="18"/>
      <c r="DM223" s="18"/>
      <c r="DN223" s="18"/>
      <c r="DO223" s="18"/>
      <c r="DP223" s="18"/>
      <c r="DQ223" s="18"/>
    </row>
    <row r="224" spans="1:121" ht="23.1" customHeight="1">
      <c r="A224" s="249" t="s">
        <v>80</v>
      </c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10" t="s">
        <v>59</v>
      </c>
      <c r="M224" s="210"/>
      <c r="N224" s="210"/>
      <c r="O224" s="210"/>
      <c r="P224" s="210"/>
      <c r="Q224" s="210"/>
      <c r="R224" s="210"/>
      <c r="S224" s="210"/>
      <c r="T224" s="210" t="s">
        <v>59</v>
      </c>
      <c r="U224" s="210"/>
      <c r="V224" s="210"/>
      <c r="W224" s="210"/>
      <c r="X224" s="210"/>
      <c r="Y224" s="210"/>
      <c r="Z224" s="210"/>
      <c r="AA224" s="210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210" t="s">
        <v>59</v>
      </c>
      <c r="CG224" s="210"/>
      <c r="CH224" s="210"/>
      <c r="CI224" s="210"/>
      <c r="CJ224" s="210"/>
      <c r="CK224" s="210"/>
      <c r="CL224" s="210"/>
      <c r="CM224" s="210"/>
      <c r="CN224" s="210" t="s">
        <v>59</v>
      </c>
      <c r="CO224" s="210"/>
      <c r="CP224" s="210"/>
      <c r="CQ224" s="210"/>
      <c r="CR224" s="210"/>
      <c r="CS224" s="210"/>
      <c r="CT224" s="210"/>
      <c r="CU224" s="210"/>
      <c r="CV224" s="210" t="s">
        <v>59</v>
      </c>
      <c r="CW224" s="210"/>
      <c r="CX224" s="210"/>
      <c r="CY224" s="210"/>
      <c r="CZ224" s="210"/>
      <c r="DA224" s="210"/>
      <c r="DB224" s="210"/>
      <c r="DC224" s="210"/>
      <c r="DD224" s="64">
        <v>35</v>
      </c>
      <c r="DE224" s="67">
        <f>SUM(AB224:CE224)</f>
        <v>0</v>
      </c>
      <c r="DF224" s="102">
        <f>DD224*DE224</f>
        <v>0</v>
      </c>
      <c r="DG224" s="18"/>
      <c r="DH224" s="18"/>
      <c r="DI224" s="22"/>
      <c r="DJ224" s="22"/>
      <c r="DK224" s="22"/>
      <c r="DL224" s="18"/>
      <c r="DM224" s="18"/>
      <c r="DN224" s="18"/>
      <c r="DO224" s="18"/>
      <c r="DP224" s="18"/>
      <c r="DQ224" s="18"/>
    </row>
    <row r="225" spans="1:121" ht="11.1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95"/>
      <c r="T225" s="95"/>
      <c r="U225" s="95"/>
      <c r="V225" s="18"/>
      <c r="W225" s="18"/>
      <c r="X225" s="18"/>
      <c r="Y225" s="18"/>
      <c r="Z225" s="18"/>
      <c r="AA225" s="18"/>
      <c r="AB225" s="18"/>
      <c r="AC225" s="100"/>
      <c r="AD225" s="100"/>
      <c r="AE225" s="100"/>
      <c r="AF225" s="100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26"/>
      <c r="BN225" s="26"/>
      <c r="BO225" s="26"/>
      <c r="BP225" s="26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26"/>
      <c r="DF225" s="26"/>
      <c r="DG225" s="26"/>
      <c r="DH225" s="18"/>
      <c r="DI225" s="26"/>
      <c r="DJ225" s="26"/>
      <c r="DK225" s="26"/>
      <c r="DL225" s="18"/>
      <c r="DM225" s="18"/>
      <c r="DN225" s="18"/>
      <c r="DO225" s="18"/>
      <c r="DP225" s="18"/>
      <c r="DQ225" s="18"/>
    </row>
    <row r="226" spans="1:121">
      <c r="A226" s="227" t="s">
        <v>85</v>
      </c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06" t="s">
        <v>11</v>
      </c>
      <c r="M226" s="206"/>
      <c r="N226" s="206"/>
      <c r="O226" s="206"/>
      <c r="P226" s="206"/>
      <c r="Q226" s="206"/>
      <c r="R226" s="206"/>
      <c r="S226" s="206"/>
      <c r="T226" s="206" t="s">
        <v>12</v>
      </c>
      <c r="U226" s="206"/>
      <c r="V226" s="206"/>
      <c r="W226" s="206"/>
      <c r="X226" s="206"/>
      <c r="Y226" s="206"/>
      <c r="Z226" s="206"/>
      <c r="AA226" s="206"/>
      <c r="AB226" s="206" t="s">
        <v>13</v>
      </c>
      <c r="AC226" s="206"/>
      <c r="AD226" s="206"/>
      <c r="AE226" s="206"/>
      <c r="AF226" s="206"/>
      <c r="AG226" s="206"/>
      <c r="AH226" s="206"/>
      <c r="AI226" s="206"/>
      <c r="AJ226" s="206" t="s">
        <v>14</v>
      </c>
      <c r="AK226" s="206"/>
      <c r="AL226" s="206"/>
      <c r="AM226" s="206"/>
      <c r="AN226" s="206"/>
      <c r="AO226" s="206"/>
      <c r="AP226" s="206"/>
      <c r="AQ226" s="206"/>
      <c r="AR226" s="206" t="s">
        <v>15</v>
      </c>
      <c r="AS226" s="206"/>
      <c r="AT226" s="206"/>
      <c r="AU226" s="206"/>
      <c r="AV226" s="206"/>
      <c r="AW226" s="206"/>
      <c r="AX226" s="206"/>
      <c r="AY226" s="206"/>
      <c r="AZ226" s="206" t="s">
        <v>16</v>
      </c>
      <c r="BA226" s="206"/>
      <c r="BB226" s="206"/>
      <c r="BC226" s="206"/>
      <c r="BD226" s="206"/>
      <c r="BE226" s="206"/>
      <c r="BF226" s="206"/>
      <c r="BG226" s="206"/>
      <c r="BH226" s="206" t="s">
        <v>17</v>
      </c>
      <c r="BI226" s="206"/>
      <c r="BJ226" s="206"/>
      <c r="BK226" s="206"/>
      <c r="BL226" s="206"/>
      <c r="BM226" s="206"/>
      <c r="BN226" s="206"/>
      <c r="BO226" s="206"/>
      <c r="BP226" s="206" t="s">
        <v>18</v>
      </c>
      <c r="BQ226" s="206"/>
      <c r="BR226" s="206"/>
      <c r="BS226" s="206"/>
      <c r="BT226" s="206"/>
      <c r="BU226" s="206"/>
      <c r="BV226" s="206"/>
      <c r="BW226" s="206"/>
      <c r="BX226" s="206" t="s">
        <v>19</v>
      </c>
      <c r="BY226" s="206"/>
      <c r="BZ226" s="206"/>
      <c r="CA226" s="206"/>
      <c r="CB226" s="206"/>
      <c r="CC226" s="206"/>
      <c r="CD226" s="206"/>
      <c r="CE226" s="206"/>
      <c r="CF226" s="206" t="s">
        <v>20</v>
      </c>
      <c r="CG226" s="206"/>
      <c r="CH226" s="206"/>
      <c r="CI226" s="206"/>
      <c r="CJ226" s="206"/>
      <c r="CK226" s="206"/>
      <c r="CL226" s="206"/>
      <c r="CM226" s="206"/>
      <c r="CN226" s="206" t="s">
        <v>21</v>
      </c>
      <c r="CO226" s="206"/>
      <c r="CP226" s="206"/>
      <c r="CQ226" s="206"/>
      <c r="CR226" s="206"/>
      <c r="CS226" s="206"/>
      <c r="CT226" s="206"/>
      <c r="CU226" s="206"/>
      <c r="CV226" s="206" t="s">
        <v>249</v>
      </c>
      <c r="CW226" s="206"/>
      <c r="CX226" s="206"/>
      <c r="CY226" s="206"/>
      <c r="CZ226" s="206"/>
      <c r="DA226" s="206"/>
      <c r="DB226" s="206"/>
      <c r="DC226" s="206"/>
      <c r="DD226" s="59" t="s">
        <v>22</v>
      </c>
      <c r="DE226" s="58" t="s">
        <v>23</v>
      </c>
      <c r="DF226" s="39" t="s">
        <v>24</v>
      </c>
      <c r="DG226" s="20"/>
      <c r="DH226" s="18"/>
      <c r="DI226" s="21"/>
      <c r="DJ226" s="21"/>
      <c r="DK226" s="21"/>
      <c r="DL226" s="18"/>
      <c r="DM226" s="18"/>
      <c r="DN226" s="18"/>
      <c r="DO226" s="18"/>
      <c r="DP226" s="18"/>
      <c r="DQ226" s="18"/>
    </row>
    <row r="227" spans="1:121" ht="23.1" customHeight="1">
      <c r="A227" s="152" t="s">
        <v>79</v>
      </c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61">
        <v>45</v>
      </c>
      <c r="DE227" s="63">
        <f>SUM(L227:DC227)</f>
        <v>0</v>
      </c>
      <c r="DF227" s="42">
        <f>DD227*DE227</f>
        <v>0</v>
      </c>
      <c r="DG227" s="18"/>
      <c r="DH227" s="18"/>
      <c r="DI227" s="22"/>
      <c r="DJ227" s="22"/>
      <c r="DK227" s="22"/>
      <c r="DL227" s="18"/>
      <c r="DM227" s="18"/>
      <c r="DN227" s="18"/>
      <c r="DO227" s="18"/>
      <c r="DP227" s="18"/>
      <c r="DQ227" s="18"/>
    </row>
    <row r="228" spans="1:121" ht="23.1" customHeight="1">
      <c r="A228" s="249" t="s">
        <v>80</v>
      </c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64">
        <v>45</v>
      </c>
      <c r="DE228" s="98">
        <f>SUM(L228:DC228)</f>
        <v>0</v>
      </c>
      <c r="DF228" s="45">
        <f>DD228*DE228</f>
        <v>0</v>
      </c>
      <c r="DG228" s="18"/>
      <c r="DH228" s="18"/>
      <c r="DI228" s="22"/>
      <c r="DJ228" s="22"/>
      <c r="DK228" s="22"/>
      <c r="DL228" s="18"/>
      <c r="DM228" s="18"/>
      <c r="DN228" s="18"/>
      <c r="DO228" s="18"/>
      <c r="DP228" s="18"/>
      <c r="DQ228" s="18"/>
    </row>
    <row r="229" spans="1:121" ht="11.1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95"/>
      <c r="T229" s="95"/>
      <c r="U229" s="95"/>
      <c r="V229" s="26"/>
      <c r="W229" s="26"/>
      <c r="X229" s="26"/>
      <c r="Y229" s="26"/>
      <c r="Z229" s="26"/>
      <c r="AA229" s="26"/>
      <c r="AB229" s="26"/>
      <c r="AC229" s="100"/>
      <c r="AD229" s="100"/>
      <c r="AE229" s="100"/>
      <c r="AF229" s="100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26"/>
      <c r="DF229" s="26"/>
      <c r="DG229" s="26"/>
      <c r="DH229" s="18"/>
      <c r="DI229" s="26"/>
      <c r="DJ229" s="26"/>
      <c r="DK229" s="26"/>
      <c r="DL229" s="18"/>
      <c r="DM229" s="18"/>
      <c r="DN229" s="18"/>
      <c r="DO229" s="18"/>
      <c r="DP229" s="18"/>
      <c r="DQ229" s="18"/>
    </row>
    <row r="230" spans="1:121">
      <c r="A230" s="190" t="s">
        <v>86</v>
      </c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206" t="s">
        <v>11</v>
      </c>
      <c r="M230" s="206"/>
      <c r="N230" s="206"/>
      <c r="O230" s="206"/>
      <c r="P230" s="206"/>
      <c r="Q230" s="206"/>
      <c r="R230" s="206"/>
      <c r="S230" s="206"/>
      <c r="T230" s="206" t="s">
        <v>12</v>
      </c>
      <c r="U230" s="206"/>
      <c r="V230" s="206"/>
      <c r="W230" s="206"/>
      <c r="X230" s="206"/>
      <c r="Y230" s="206"/>
      <c r="Z230" s="206"/>
      <c r="AA230" s="206"/>
      <c r="AB230" s="206" t="s">
        <v>13</v>
      </c>
      <c r="AC230" s="206"/>
      <c r="AD230" s="206"/>
      <c r="AE230" s="206"/>
      <c r="AF230" s="206"/>
      <c r="AG230" s="206"/>
      <c r="AH230" s="206"/>
      <c r="AI230" s="206"/>
      <c r="AJ230" s="206" t="s">
        <v>14</v>
      </c>
      <c r="AK230" s="206"/>
      <c r="AL230" s="206"/>
      <c r="AM230" s="206"/>
      <c r="AN230" s="206"/>
      <c r="AO230" s="206"/>
      <c r="AP230" s="206"/>
      <c r="AQ230" s="206"/>
      <c r="AR230" s="206" t="s">
        <v>15</v>
      </c>
      <c r="AS230" s="206"/>
      <c r="AT230" s="206"/>
      <c r="AU230" s="206"/>
      <c r="AV230" s="206"/>
      <c r="AW230" s="206"/>
      <c r="AX230" s="206"/>
      <c r="AY230" s="206"/>
      <c r="AZ230" s="206" t="s">
        <v>16</v>
      </c>
      <c r="BA230" s="206"/>
      <c r="BB230" s="206"/>
      <c r="BC230" s="206"/>
      <c r="BD230" s="206"/>
      <c r="BE230" s="206"/>
      <c r="BF230" s="206"/>
      <c r="BG230" s="206"/>
      <c r="BH230" s="206" t="s">
        <v>17</v>
      </c>
      <c r="BI230" s="206"/>
      <c r="BJ230" s="206"/>
      <c r="BK230" s="206"/>
      <c r="BL230" s="206"/>
      <c r="BM230" s="206"/>
      <c r="BN230" s="206"/>
      <c r="BO230" s="206"/>
      <c r="BP230" s="206" t="s">
        <v>18</v>
      </c>
      <c r="BQ230" s="206"/>
      <c r="BR230" s="206"/>
      <c r="BS230" s="206"/>
      <c r="BT230" s="206"/>
      <c r="BU230" s="206"/>
      <c r="BV230" s="206"/>
      <c r="BW230" s="206"/>
      <c r="BX230" s="206" t="s">
        <v>19</v>
      </c>
      <c r="BY230" s="206"/>
      <c r="BZ230" s="206"/>
      <c r="CA230" s="206"/>
      <c r="CB230" s="206"/>
      <c r="CC230" s="206"/>
      <c r="CD230" s="206"/>
      <c r="CE230" s="206"/>
      <c r="CF230" s="206" t="s">
        <v>20</v>
      </c>
      <c r="CG230" s="206"/>
      <c r="CH230" s="206"/>
      <c r="CI230" s="206"/>
      <c r="CJ230" s="206"/>
      <c r="CK230" s="206"/>
      <c r="CL230" s="206"/>
      <c r="CM230" s="206"/>
      <c r="CN230" s="206" t="s">
        <v>21</v>
      </c>
      <c r="CO230" s="206"/>
      <c r="CP230" s="206"/>
      <c r="CQ230" s="206"/>
      <c r="CR230" s="206"/>
      <c r="CS230" s="206"/>
      <c r="CT230" s="206"/>
      <c r="CU230" s="206"/>
      <c r="CV230" s="206" t="s">
        <v>249</v>
      </c>
      <c r="CW230" s="206"/>
      <c r="CX230" s="206"/>
      <c r="CY230" s="206"/>
      <c r="CZ230" s="206"/>
      <c r="DA230" s="206"/>
      <c r="DB230" s="206"/>
      <c r="DC230" s="206"/>
      <c r="DD230" s="59" t="s">
        <v>22</v>
      </c>
      <c r="DE230" s="58" t="s">
        <v>23</v>
      </c>
      <c r="DF230" s="39" t="s">
        <v>24</v>
      </c>
      <c r="DG230" s="20"/>
      <c r="DH230" s="18"/>
      <c r="DI230" s="21"/>
      <c r="DJ230" s="21"/>
      <c r="DK230" s="21"/>
      <c r="DL230" s="18"/>
      <c r="DM230" s="18"/>
      <c r="DN230" s="18"/>
      <c r="DO230" s="18"/>
      <c r="DP230" s="18"/>
      <c r="DQ230" s="18"/>
    </row>
    <row r="231" spans="1:121" ht="23.1" customHeight="1">
      <c r="A231" s="189" t="s">
        <v>87</v>
      </c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  <c r="AZ231" s="185"/>
      <c r="BA231" s="185"/>
      <c r="BB231" s="185"/>
      <c r="BC231" s="185"/>
      <c r="BD231" s="185"/>
      <c r="BE231" s="185"/>
      <c r="BF231" s="185"/>
      <c r="BG231" s="185"/>
      <c r="BH231" s="185"/>
      <c r="BI231" s="185"/>
      <c r="BJ231" s="185"/>
      <c r="BK231" s="185"/>
      <c r="BL231" s="185"/>
      <c r="BM231" s="185"/>
      <c r="BN231" s="185"/>
      <c r="BO231" s="185"/>
      <c r="BP231" s="185"/>
      <c r="BQ231" s="185"/>
      <c r="BR231" s="185"/>
      <c r="BS231" s="185"/>
      <c r="BT231" s="185"/>
      <c r="BU231" s="185"/>
      <c r="BV231" s="185"/>
      <c r="BW231" s="185"/>
      <c r="BX231" s="185"/>
      <c r="BY231" s="185"/>
      <c r="BZ231" s="185"/>
      <c r="CA231" s="185"/>
      <c r="CB231" s="185"/>
      <c r="CC231" s="185"/>
      <c r="CD231" s="185"/>
      <c r="CE231" s="185"/>
      <c r="CF231" s="185"/>
      <c r="CG231" s="185"/>
      <c r="CH231" s="185"/>
      <c r="CI231" s="185"/>
      <c r="CJ231" s="185"/>
      <c r="CK231" s="185"/>
      <c r="CL231" s="185"/>
      <c r="CM231" s="185"/>
      <c r="CN231" s="185"/>
      <c r="CO231" s="185"/>
      <c r="CP231" s="185"/>
      <c r="CQ231" s="185"/>
      <c r="CR231" s="185"/>
      <c r="CS231" s="185"/>
      <c r="CT231" s="185"/>
      <c r="CU231" s="185"/>
      <c r="CV231" s="185"/>
      <c r="CW231" s="185"/>
      <c r="CX231" s="185"/>
      <c r="CY231" s="185"/>
      <c r="CZ231" s="185"/>
      <c r="DA231" s="185"/>
      <c r="DB231" s="185"/>
      <c r="DC231" s="185"/>
      <c r="DD231" s="61">
        <v>36.5</v>
      </c>
      <c r="DE231" s="63">
        <f>SUM(L231:DC231)</f>
        <v>0</v>
      </c>
      <c r="DF231" s="42">
        <f>DD231*DE231</f>
        <v>0</v>
      </c>
      <c r="DG231" s="18"/>
      <c r="DH231" s="18"/>
      <c r="DI231" s="22"/>
      <c r="DJ231" s="22"/>
      <c r="DK231" s="22"/>
      <c r="DL231" s="18"/>
      <c r="DM231" s="18"/>
      <c r="DN231" s="18"/>
      <c r="DO231" s="18"/>
      <c r="DP231" s="18"/>
      <c r="DQ231" s="18"/>
    </row>
    <row r="232" spans="1:121" ht="11.1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18"/>
      <c r="L232" s="18"/>
      <c r="M232" s="18"/>
      <c r="N232" s="18"/>
      <c r="O232" s="18"/>
      <c r="P232" s="26"/>
      <c r="Q232" s="26"/>
      <c r="R232" s="26"/>
      <c r="S232" s="18"/>
      <c r="T232" s="18"/>
      <c r="U232" s="18"/>
      <c r="V232" s="26"/>
      <c r="W232" s="26"/>
      <c r="X232" s="26"/>
      <c r="Y232" s="18"/>
      <c r="Z232" s="18"/>
      <c r="AA232" s="18"/>
      <c r="AB232" s="18"/>
      <c r="AC232" s="18"/>
      <c r="AD232" s="26"/>
      <c r="AE232" s="26"/>
      <c r="AF232" s="26"/>
      <c r="AG232" s="18"/>
      <c r="AH232" s="18"/>
      <c r="AI232" s="18"/>
      <c r="AJ232" s="18"/>
      <c r="AK232" s="18"/>
      <c r="AL232" s="26"/>
      <c r="AM232" s="26"/>
      <c r="AN232" s="26"/>
      <c r="AO232" s="18"/>
      <c r="AP232" s="18"/>
      <c r="AQ232" s="18"/>
      <c r="AR232" s="18"/>
      <c r="AS232" s="18"/>
      <c r="AT232" s="26"/>
      <c r="AU232" s="26"/>
      <c r="AV232" s="26"/>
      <c r="AW232" s="18"/>
      <c r="AX232" s="18"/>
      <c r="AY232" s="18"/>
      <c r="AZ232" s="18"/>
      <c r="BA232" s="18"/>
      <c r="BB232" s="26"/>
      <c r="BC232" s="26"/>
      <c r="BD232" s="26"/>
      <c r="BE232" s="18"/>
      <c r="BF232" s="18"/>
      <c r="BG232" s="18"/>
      <c r="BH232" s="18"/>
      <c r="BI232" s="18"/>
      <c r="BJ232" s="26"/>
      <c r="BK232" s="26"/>
      <c r="BL232" s="26"/>
      <c r="BM232" s="18"/>
      <c r="BN232" s="18"/>
      <c r="BO232" s="18"/>
      <c r="BP232" s="18"/>
      <c r="BQ232" s="18"/>
      <c r="BR232" s="26"/>
      <c r="BS232" s="26"/>
      <c r="BT232" s="26"/>
      <c r="BU232" s="18"/>
      <c r="BV232" s="18"/>
      <c r="BW232" s="18"/>
      <c r="BX232" s="18"/>
      <c r="BY232" s="18"/>
      <c r="BZ232" s="26"/>
      <c r="CA232" s="26"/>
      <c r="CB232" s="26"/>
      <c r="CC232" s="18"/>
      <c r="CD232" s="18"/>
      <c r="CE232" s="18"/>
      <c r="CF232" s="18"/>
      <c r="CG232" s="18"/>
      <c r="CH232" s="26"/>
      <c r="CI232" s="26"/>
      <c r="CJ232" s="26"/>
      <c r="CK232" s="18"/>
      <c r="CL232" s="18"/>
      <c r="CM232" s="18"/>
      <c r="CN232" s="18"/>
      <c r="CO232" s="18"/>
      <c r="CP232" s="18"/>
      <c r="CQ232" s="26"/>
      <c r="CR232" s="26"/>
      <c r="CS232" s="18"/>
      <c r="CT232" s="18"/>
      <c r="CU232" s="18"/>
      <c r="CV232" s="18"/>
      <c r="CW232" s="18"/>
      <c r="CX232" s="18"/>
      <c r="CY232" s="26"/>
      <c r="CZ232" s="26"/>
      <c r="DA232" s="26"/>
      <c r="DB232" s="26"/>
      <c r="DC232" s="26"/>
      <c r="DD232" s="25"/>
      <c r="DE232" s="26"/>
      <c r="DF232" s="26"/>
      <c r="DG232" s="26"/>
      <c r="DH232" s="18"/>
      <c r="DI232" s="26"/>
      <c r="DJ232" s="26"/>
      <c r="DK232" s="26"/>
      <c r="DL232" s="18"/>
      <c r="DM232" s="18"/>
      <c r="DN232" s="18"/>
      <c r="DO232" s="18"/>
      <c r="DP232" s="18"/>
      <c r="DQ232" s="18"/>
    </row>
    <row r="233" spans="1:121">
      <c r="A233" s="190" t="s">
        <v>88</v>
      </c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206" t="s">
        <v>11</v>
      </c>
      <c r="M233" s="206"/>
      <c r="N233" s="206"/>
      <c r="O233" s="206"/>
      <c r="P233" s="206"/>
      <c r="Q233" s="206"/>
      <c r="R233" s="206"/>
      <c r="S233" s="206"/>
      <c r="T233" s="206" t="s">
        <v>12</v>
      </c>
      <c r="U233" s="206"/>
      <c r="V233" s="206"/>
      <c r="W233" s="206"/>
      <c r="X233" s="206"/>
      <c r="Y233" s="206"/>
      <c r="Z233" s="206"/>
      <c r="AA233" s="206"/>
      <c r="AB233" s="206" t="s">
        <v>13</v>
      </c>
      <c r="AC233" s="206"/>
      <c r="AD233" s="206"/>
      <c r="AE233" s="206"/>
      <c r="AF233" s="206"/>
      <c r="AG233" s="206"/>
      <c r="AH233" s="206"/>
      <c r="AI233" s="206"/>
      <c r="AJ233" s="206" t="s">
        <v>14</v>
      </c>
      <c r="AK233" s="206"/>
      <c r="AL233" s="206"/>
      <c r="AM233" s="206"/>
      <c r="AN233" s="206"/>
      <c r="AO233" s="206"/>
      <c r="AP233" s="206"/>
      <c r="AQ233" s="206"/>
      <c r="AR233" s="206" t="s">
        <v>15</v>
      </c>
      <c r="AS233" s="206"/>
      <c r="AT233" s="206"/>
      <c r="AU233" s="206"/>
      <c r="AV233" s="206"/>
      <c r="AW233" s="206"/>
      <c r="AX233" s="206"/>
      <c r="AY233" s="206"/>
      <c r="AZ233" s="206" t="s">
        <v>16</v>
      </c>
      <c r="BA233" s="206"/>
      <c r="BB233" s="206"/>
      <c r="BC233" s="206"/>
      <c r="BD233" s="206"/>
      <c r="BE233" s="206"/>
      <c r="BF233" s="206"/>
      <c r="BG233" s="206"/>
      <c r="BH233" s="206" t="s">
        <v>17</v>
      </c>
      <c r="BI233" s="206"/>
      <c r="BJ233" s="206"/>
      <c r="BK233" s="206"/>
      <c r="BL233" s="206"/>
      <c r="BM233" s="206"/>
      <c r="BN233" s="206"/>
      <c r="BO233" s="206"/>
      <c r="BP233" s="206" t="s">
        <v>18</v>
      </c>
      <c r="BQ233" s="206"/>
      <c r="BR233" s="206"/>
      <c r="BS233" s="206"/>
      <c r="BT233" s="206"/>
      <c r="BU233" s="206"/>
      <c r="BV233" s="206"/>
      <c r="BW233" s="206"/>
      <c r="BX233" s="206" t="s">
        <v>19</v>
      </c>
      <c r="BY233" s="206"/>
      <c r="BZ233" s="206"/>
      <c r="CA233" s="206"/>
      <c r="CB233" s="206"/>
      <c r="CC233" s="206"/>
      <c r="CD233" s="206"/>
      <c r="CE233" s="206"/>
      <c r="CF233" s="206" t="s">
        <v>20</v>
      </c>
      <c r="CG233" s="206"/>
      <c r="CH233" s="206"/>
      <c r="CI233" s="206"/>
      <c r="CJ233" s="206"/>
      <c r="CK233" s="206"/>
      <c r="CL233" s="206"/>
      <c r="CM233" s="206"/>
      <c r="CN233" s="206" t="s">
        <v>21</v>
      </c>
      <c r="CO233" s="206"/>
      <c r="CP233" s="206"/>
      <c r="CQ233" s="206"/>
      <c r="CR233" s="206"/>
      <c r="CS233" s="206"/>
      <c r="CT233" s="206"/>
      <c r="CU233" s="206"/>
      <c r="CV233" s="206" t="s">
        <v>249</v>
      </c>
      <c r="CW233" s="206"/>
      <c r="CX233" s="206"/>
      <c r="CY233" s="206"/>
      <c r="CZ233" s="206"/>
      <c r="DA233" s="206"/>
      <c r="DB233" s="206"/>
      <c r="DC233" s="206"/>
      <c r="DD233" s="46" t="s">
        <v>22</v>
      </c>
      <c r="DE233" s="58" t="s">
        <v>23</v>
      </c>
      <c r="DF233" s="39" t="s">
        <v>24</v>
      </c>
      <c r="DG233" s="20"/>
      <c r="DH233" s="18"/>
      <c r="DI233" s="21"/>
      <c r="DJ233" s="21"/>
      <c r="DK233" s="21"/>
      <c r="DL233" s="18"/>
      <c r="DM233" s="18"/>
      <c r="DN233" s="18"/>
      <c r="DO233" s="18"/>
      <c r="DP233" s="18"/>
      <c r="DQ233" s="18"/>
    </row>
    <row r="234" spans="1:121" ht="23.1" customHeight="1">
      <c r="A234" s="189" t="s">
        <v>87</v>
      </c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185"/>
      <c r="BX234" s="185"/>
      <c r="BY234" s="185"/>
      <c r="BZ234" s="185"/>
      <c r="CA234" s="185"/>
      <c r="CB234" s="185"/>
      <c r="CC234" s="185"/>
      <c r="CD234" s="185"/>
      <c r="CE234" s="185"/>
      <c r="CF234" s="185"/>
      <c r="CG234" s="185"/>
      <c r="CH234" s="185"/>
      <c r="CI234" s="185"/>
      <c r="CJ234" s="185"/>
      <c r="CK234" s="185"/>
      <c r="CL234" s="185"/>
      <c r="CM234" s="185"/>
      <c r="CN234" s="185"/>
      <c r="CO234" s="185"/>
      <c r="CP234" s="185"/>
      <c r="CQ234" s="185"/>
      <c r="CR234" s="185"/>
      <c r="CS234" s="185"/>
      <c r="CT234" s="185"/>
      <c r="CU234" s="185"/>
      <c r="CV234" s="185"/>
      <c r="CW234" s="185"/>
      <c r="CX234" s="185"/>
      <c r="CY234" s="185"/>
      <c r="CZ234" s="185"/>
      <c r="DA234" s="185"/>
      <c r="DB234" s="185"/>
      <c r="DC234" s="185"/>
      <c r="DD234" s="47">
        <v>65</v>
      </c>
      <c r="DE234" s="63">
        <f>SUM(L234:DC234)</f>
        <v>0</v>
      </c>
      <c r="DF234" s="42">
        <f>DE234*DD234</f>
        <v>0</v>
      </c>
      <c r="DG234" s="18"/>
      <c r="DH234" s="18"/>
      <c r="DI234" s="22"/>
      <c r="DJ234" s="22"/>
      <c r="DK234" s="22"/>
      <c r="DL234" s="18"/>
      <c r="DM234" s="18"/>
      <c r="DN234" s="18"/>
      <c r="DO234" s="18"/>
      <c r="DP234" s="18"/>
      <c r="DQ234" s="18"/>
    </row>
    <row r="235" spans="1:121" ht="11.1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95"/>
      <c r="T235" s="95"/>
      <c r="U235" s="95"/>
      <c r="V235" s="18"/>
      <c r="W235" s="18"/>
      <c r="X235" s="18"/>
      <c r="Y235" s="18"/>
      <c r="Z235" s="18"/>
      <c r="AA235" s="18"/>
      <c r="AB235" s="18"/>
      <c r="AC235" s="100"/>
      <c r="AD235" s="100"/>
      <c r="AE235" s="100"/>
      <c r="AF235" s="100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25"/>
      <c r="DE235" s="26"/>
      <c r="DF235" s="26"/>
      <c r="DG235" s="26"/>
      <c r="DH235" s="18"/>
      <c r="DI235" s="26"/>
      <c r="DJ235" s="26"/>
      <c r="DK235" s="26"/>
      <c r="DL235" s="18"/>
      <c r="DM235" s="18"/>
      <c r="DN235" s="18"/>
      <c r="DO235" s="18"/>
      <c r="DP235" s="18"/>
      <c r="DQ235" s="18"/>
    </row>
    <row r="236" spans="1:121">
      <c r="A236" s="227" t="s">
        <v>89</v>
      </c>
      <c r="B236" s="228"/>
      <c r="C236" s="228"/>
      <c r="D236" s="228"/>
      <c r="E236" s="228"/>
      <c r="F236" s="228"/>
      <c r="G236" s="228"/>
      <c r="H236" s="228"/>
      <c r="I236" s="228"/>
      <c r="J236" s="228"/>
      <c r="K236" s="229"/>
      <c r="L236" s="206" t="s">
        <v>11</v>
      </c>
      <c r="M236" s="206"/>
      <c r="N236" s="206"/>
      <c r="O236" s="206"/>
      <c r="P236" s="206"/>
      <c r="Q236" s="206"/>
      <c r="R236" s="206"/>
      <c r="S236" s="206"/>
      <c r="T236" s="206" t="s">
        <v>12</v>
      </c>
      <c r="U236" s="206"/>
      <c r="V236" s="206"/>
      <c r="W236" s="206"/>
      <c r="X236" s="206"/>
      <c r="Y236" s="206"/>
      <c r="Z236" s="206"/>
      <c r="AA236" s="206"/>
      <c r="AB236" s="206" t="s">
        <v>13</v>
      </c>
      <c r="AC236" s="206"/>
      <c r="AD236" s="206"/>
      <c r="AE236" s="206"/>
      <c r="AF236" s="206"/>
      <c r="AG236" s="206"/>
      <c r="AH236" s="206"/>
      <c r="AI236" s="206"/>
      <c r="AJ236" s="206" t="s">
        <v>14</v>
      </c>
      <c r="AK236" s="206"/>
      <c r="AL236" s="206"/>
      <c r="AM236" s="206"/>
      <c r="AN236" s="206"/>
      <c r="AO236" s="206"/>
      <c r="AP236" s="206"/>
      <c r="AQ236" s="206"/>
      <c r="AR236" s="206" t="s">
        <v>15</v>
      </c>
      <c r="AS236" s="206"/>
      <c r="AT236" s="206"/>
      <c r="AU236" s="206"/>
      <c r="AV236" s="206"/>
      <c r="AW236" s="206"/>
      <c r="AX236" s="206"/>
      <c r="AY236" s="206"/>
      <c r="AZ236" s="206" t="s">
        <v>16</v>
      </c>
      <c r="BA236" s="206"/>
      <c r="BB236" s="206"/>
      <c r="BC236" s="206"/>
      <c r="BD236" s="206"/>
      <c r="BE236" s="206"/>
      <c r="BF236" s="206"/>
      <c r="BG236" s="206"/>
      <c r="BH236" s="206" t="s">
        <v>17</v>
      </c>
      <c r="BI236" s="206"/>
      <c r="BJ236" s="206"/>
      <c r="BK236" s="206"/>
      <c r="BL236" s="206"/>
      <c r="BM236" s="206"/>
      <c r="BN236" s="206"/>
      <c r="BO236" s="206"/>
      <c r="BP236" s="206" t="s">
        <v>18</v>
      </c>
      <c r="BQ236" s="206"/>
      <c r="BR236" s="206"/>
      <c r="BS236" s="206"/>
      <c r="BT236" s="206"/>
      <c r="BU236" s="206"/>
      <c r="BV236" s="206"/>
      <c r="BW236" s="206"/>
      <c r="BX236" s="206" t="s">
        <v>19</v>
      </c>
      <c r="BY236" s="206"/>
      <c r="BZ236" s="206"/>
      <c r="CA236" s="206"/>
      <c r="CB236" s="206"/>
      <c r="CC236" s="206"/>
      <c r="CD236" s="206"/>
      <c r="CE236" s="206"/>
      <c r="CF236" s="206" t="s">
        <v>20</v>
      </c>
      <c r="CG236" s="206"/>
      <c r="CH236" s="206"/>
      <c r="CI236" s="206"/>
      <c r="CJ236" s="206"/>
      <c r="CK236" s="206"/>
      <c r="CL236" s="206"/>
      <c r="CM236" s="206"/>
      <c r="CN236" s="206" t="s">
        <v>21</v>
      </c>
      <c r="CO236" s="206"/>
      <c r="CP236" s="206"/>
      <c r="CQ236" s="206"/>
      <c r="CR236" s="206"/>
      <c r="CS236" s="206"/>
      <c r="CT236" s="206"/>
      <c r="CU236" s="206"/>
      <c r="CV236" s="206" t="s">
        <v>249</v>
      </c>
      <c r="CW236" s="206"/>
      <c r="CX236" s="206"/>
      <c r="CY236" s="206"/>
      <c r="CZ236" s="206"/>
      <c r="DA236" s="206"/>
      <c r="DB236" s="206"/>
      <c r="DC236" s="206"/>
      <c r="DD236" s="59" t="s">
        <v>22</v>
      </c>
      <c r="DE236" s="58" t="s">
        <v>23</v>
      </c>
      <c r="DF236" s="39" t="s">
        <v>24</v>
      </c>
      <c r="DG236" s="20"/>
      <c r="DH236" s="18"/>
      <c r="DI236" s="21"/>
      <c r="DJ236" s="21"/>
      <c r="DK236" s="21"/>
      <c r="DL236" s="18"/>
      <c r="DM236" s="18"/>
      <c r="DN236" s="18"/>
      <c r="DO236" s="18"/>
      <c r="DP236" s="18"/>
      <c r="DQ236" s="18"/>
    </row>
    <row r="237" spans="1:121" ht="23.1" customHeight="1">
      <c r="A237" s="152" t="s">
        <v>236</v>
      </c>
      <c r="B237" s="153"/>
      <c r="C237" s="153"/>
      <c r="D237" s="153"/>
      <c r="E237" s="153"/>
      <c r="F237" s="153"/>
      <c r="G237" s="153"/>
      <c r="H237" s="153"/>
      <c r="I237" s="153"/>
      <c r="J237" s="153"/>
      <c r="K237" s="154"/>
      <c r="L237" s="209" t="s">
        <v>59</v>
      </c>
      <c r="M237" s="209"/>
      <c r="N237" s="209"/>
      <c r="O237" s="209"/>
      <c r="P237" s="209"/>
      <c r="Q237" s="209"/>
      <c r="R237" s="209"/>
      <c r="S237" s="209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BM237" s="185"/>
      <c r="BN237" s="185"/>
      <c r="BO237" s="185"/>
      <c r="BP237" s="185"/>
      <c r="BQ237" s="185"/>
      <c r="BR237" s="185"/>
      <c r="BS237" s="185"/>
      <c r="BT237" s="185"/>
      <c r="BU237" s="185"/>
      <c r="BV237" s="185"/>
      <c r="BW237" s="185"/>
      <c r="BX237" s="185"/>
      <c r="BY237" s="185"/>
      <c r="BZ237" s="185"/>
      <c r="CA237" s="185"/>
      <c r="CB237" s="185"/>
      <c r="CC237" s="185"/>
      <c r="CD237" s="185"/>
      <c r="CE237" s="185"/>
      <c r="CF237" s="209" t="s">
        <v>59</v>
      </c>
      <c r="CG237" s="209"/>
      <c r="CH237" s="209"/>
      <c r="CI237" s="209"/>
      <c r="CJ237" s="209"/>
      <c r="CK237" s="209"/>
      <c r="CL237" s="209"/>
      <c r="CM237" s="209"/>
      <c r="CN237" s="209" t="s">
        <v>59</v>
      </c>
      <c r="CO237" s="209"/>
      <c r="CP237" s="209"/>
      <c r="CQ237" s="209"/>
      <c r="CR237" s="209"/>
      <c r="CS237" s="209"/>
      <c r="CT237" s="209"/>
      <c r="CU237" s="209"/>
      <c r="CV237" s="209" t="s">
        <v>59</v>
      </c>
      <c r="CW237" s="209"/>
      <c r="CX237" s="209"/>
      <c r="CY237" s="209"/>
      <c r="CZ237" s="209"/>
      <c r="DA237" s="209"/>
      <c r="DB237" s="209"/>
      <c r="DC237" s="209"/>
      <c r="DD237" s="61">
        <v>34</v>
      </c>
      <c r="DE237" s="101">
        <f>SUM(T237:CE237)</f>
        <v>0</v>
      </c>
      <c r="DF237" s="42">
        <f>DE237*DD237</f>
        <v>0</v>
      </c>
      <c r="DG237" s="27"/>
      <c r="DH237" s="18"/>
      <c r="DI237" s="27"/>
      <c r="DJ237" s="27"/>
      <c r="DK237" s="27"/>
      <c r="DL237" s="18"/>
      <c r="DM237" s="18"/>
      <c r="DN237" s="18"/>
      <c r="DO237" s="18"/>
      <c r="DP237" s="18"/>
      <c r="DQ237" s="18"/>
    </row>
    <row r="238" spans="1:121" ht="23.25" customHeight="1" thickBo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342"/>
      <c r="T238" s="342"/>
      <c r="U238" s="342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5"/>
      <c r="DE238" s="99"/>
      <c r="DF238" s="33"/>
      <c r="DG238" s="27"/>
      <c r="DH238" s="18"/>
      <c r="DI238" s="27"/>
      <c r="DJ238" s="27"/>
      <c r="DK238" s="27"/>
      <c r="DL238" s="18"/>
      <c r="DM238" s="18"/>
      <c r="DN238" s="18"/>
      <c r="DO238" s="18"/>
      <c r="DP238" s="18"/>
      <c r="DQ238" s="18"/>
    </row>
    <row r="239" spans="1:121" ht="18" customHeight="1">
      <c r="A239" s="26"/>
      <c r="B239" s="26"/>
      <c r="C239" s="26"/>
      <c r="D239" s="18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80"/>
      <c r="T239" s="280"/>
      <c r="U239" s="280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332" t="s">
        <v>246</v>
      </c>
      <c r="CT239" s="333"/>
      <c r="CU239" s="333"/>
      <c r="CV239" s="333"/>
      <c r="CW239" s="333"/>
      <c r="CX239" s="333"/>
      <c r="CY239" s="333"/>
      <c r="CZ239" s="333"/>
      <c r="DA239" s="333"/>
      <c r="DB239" s="333"/>
      <c r="DC239" s="333"/>
      <c r="DD239" s="333"/>
      <c r="DE239" s="334"/>
      <c r="DF239" s="312">
        <f>SUM(DF184:DF195,DF198:DF203,DF206:DF216,DF219:DF220,DF223:DF224,DF227:DF228,DF231,DF234,DF237)</f>
        <v>0</v>
      </c>
      <c r="DG239" s="27"/>
      <c r="DH239" s="18"/>
      <c r="DI239" s="27"/>
      <c r="DJ239" s="27"/>
      <c r="DK239" s="27"/>
      <c r="DL239" s="18"/>
      <c r="DM239" s="18"/>
      <c r="DN239" s="18"/>
      <c r="DO239" s="18"/>
      <c r="DP239" s="18"/>
      <c r="DQ239" s="18"/>
    </row>
    <row r="240" spans="1:121" ht="23.1" customHeight="1" thickBot="1">
      <c r="A240" s="26"/>
      <c r="B240" s="26"/>
      <c r="C240" s="26"/>
      <c r="D240" s="18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80"/>
      <c r="T240" s="280"/>
      <c r="U240" s="280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335"/>
      <c r="CT240" s="336"/>
      <c r="CU240" s="336"/>
      <c r="CV240" s="336"/>
      <c r="CW240" s="336"/>
      <c r="CX240" s="336"/>
      <c r="CY240" s="336"/>
      <c r="CZ240" s="336"/>
      <c r="DA240" s="336"/>
      <c r="DB240" s="336"/>
      <c r="DC240" s="336"/>
      <c r="DD240" s="336"/>
      <c r="DE240" s="337"/>
      <c r="DF240" s="313"/>
      <c r="DG240" s="27"/>
      <c r="DH240" s="18"/>
      <c r="DI240" s="27"/>
      <c r="DJ240" s="27"/>
      <c r="DK240" s="27"/>
      <c r="DL240" s="18"/>
      <c r="DM240" s="18"/>
      <c r="DN240" s="18"/>
      <c r="DO240" s="18"/>
      <c r="DP240" s="18"/>
      <c r="DQ240" s="18"/>
    </row>
    <row r="241" spans="1:121" ht="18" customHeight="1">
      <c r="A241" s="26"/>
      <c r="B241" s="26"/>
      <c r="C241" s="26"/>
      <c r="D241" s="53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80"/>
      <c r="T241" s="280"/>
      <c r="U241" s="280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26"/>
      <c r="DG241" s="27"/>
      <c r="DH241" s="18"/>
      <c r="DI241" s="27"/>
      <c r="DJ241" s="27"/>
      <c r="DK241" s="27"/>
      <c r="DL241" s="18"/>
      <c r="DM241" s="18"/>
      <c r="DN241" s="18"/>
      <c r="DO241" s="18"/>
      <c r="DP241" s="18"/>
      <c r="DQ241" s="18"/>
    </row>
    <row r="242" spans="1:121" ht="23.1" customHeight="1">
      <c r="A242" s="26"/>
      <c r="B242" s="26"/>
      <c r="C242" s="26"/>
      <c r="D242" s="94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26"/>
      <c r="DG242" s="27"/>
      <c r="DH242" s="18"/>
      <c r="DI242" s="27"/>
      <c r="DJ242" s="27"/>
      <c r="DK242" s="27"/>
      <c r="DL242" s="18"/>
      <c r="DM242" s="18"/>
      <c r="DN242" s="18"/>
      <c r="DO242" s="18"/>
      <c r="DP242" s="18"/>
      <c r="DQ242" s="18"/>
    </row>
    <row r="243" spans="1:121" ht="27.75" customHeight="1">
      <c r="A243" s="26"/>
      <c r="B243" s="26"/>
      <c r="C243" s="26"/>
      <c r="D243" s="94" t="s">
        <v>182</v>
      </c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26"/>
      <c r="DG243" s="27"/>
      <c r="DH243" s="18"/>
      <c r="DI243" s="27"/>
      <c r="DJ243" s="27"/>
      <c r="DK243" s="27"/>
      <c r="DL243" s="18"/>
      <c r="DM243" s="18"/>
      <c r="DN243" s="18"/>
      <c r="DO243" s="18"/>
      <c r="DP243" s="18"/>
      <c r="DQ243" s="18"/>
    </row>
    <row r="244" spans="1:121" ht="16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343"/>
      <c r="T244" s="343"/>
      <c r="U244" s="343"/>
      <c r="V244" s="18"/>
      <c r="W244" s="18"/>
      <c r="X244" s="18"/>
      <c r="Y244" s="18"/>
      <c r="Z244" s="18"/>
      <c r="AA244" s="18"/>
      <c r="AB244" s="18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7"/>
      <c r="BZ244" s="27"/>
      <c r="CA244" s="27"/>
      <c r="CB244" s="27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</row>
    <row r="245" spans="1:121">
      <c r="A245" s="227" t="s">
        <v>183</v>
      </c>
      <c r="B245" s="228"/>
      <c r="C245" s="228"/>
      <c r="D245" s="228"/>
      <c r="E245" s="228"/>
      <c r="F245" s="228"/>
      <c r="G245" s="228"/>
      <c r="H245" s="228"/>
      <c r="I245" s="228"/>
      <c r="J245" s="228"/>
      <c r="K245" s="229"/>
      <c r="L245" s="206" t="s">
        <v>11</v>
      </c>
      <c r="M245" s="206"/>
      <c r="N245" s="206"/>
      <c r="O245" s="206"/>
      <c r="P245" s="206"/>
      <c r="Q245" s="206"/>
      <c r="R245" s="206"/>
      <c r="S245" s="206"/>
      <c r="T245" s="206" t="s">
        <v>12</v>
      </c>
      <c r="U245" s="206"/>
      <c r="V245" s="206"/>
      <c r="W245" s="206"/>
      <c r="X245" s="206"/>
      <c r="Y245" s="206"/>
      <c r="Z245" s="206"/>
      <c r="AA245" s="206"/>
      <c r="AB245" s="206" t="s">
        <v>13</v>
      </c>
      <c r="AC245" s="206"/>
      <c r="AD245" s="206"/>
      <c r="AE245" s="206"/>
      <c r="AF245" s="206"/>
      <c r="AG245" s="206"/>
      <c r="AH245" s="206"/>
      <c r="AI245" s="206"/>
      <c r="AJ245" s="206" t="s">
        <v>14</v>
      </c>
      <c r="AK245" s="206"/>
      <c r="AL245" s="206"/>
      <c r="AM245" s="206"/>
      <c r="AN245" s="206"/>
      <c r="AO245" s="206"/>
      <c r="AP245" s="206"/>
      <c r="AQ245" s="206"/>
      <c r="AR245" s="206" t="s">
        <v>15</v>
      </c>
      <c r="AS245" s="206"/>
      <c r="AT245" s="206"/>
      <c r="AU245" s="206"/>
      <c r="AV245" s="206"/>
      <c r="AW245" s="206"/>
      <c r="AX245" s="206"/>
      <c r="AY245" s="206"/>
      <c r="AZ245" s="206" t="s">
        <v>16</v>
      </c>
      <c r="BA245" s="206"/>
      <c r="BB245" s="206"/>
      <c r="BC245" s="206"/>
      <c r="BD245" s="206"/>
      <c r="BE245" s="206"/>
      <c r="BF245" s="206"/>
      <c r="BG245" s="206"/>
      <c r="BH245" s="206" t="s">
        <v>17</v>
      </c>
      <c r="BI245" s="206"/>
      <c r="BJ245" s="206"/>
      <c r="BK245" s="206"/>
      <c r="BL245" s="206"/>
      <c r="BM245" s="206"/>
      <c r="BN245" s="206"/>
      <c r="BO245" s="206"/>
      <c r="BP245" s="206" t="s">
        <v>18</v>
      </c>
      <c r="BQ245" s="206"/>
      <c r="BR245" s="206"/>
      <c r="BS245" s="206"/>
      <c r="BT245" s="206"/>
      <c r="BU245" s="206"/>
      <c r="BV245" s="206"/>
      <c r="BW245" s="206"/>
      <c r="BX245" s="206" t="s">
        <v>19</v>
      </c>
      <c r="BY245" s="206"/>
      <c r="BZ245" s="206"/>
      <c r="CA245" s="206"/>
      <c r="CB245" s="206"/>
      <c r="CC245" s="206"/>
      <c r="CD245" s="206"/>
      <c r="CE245" s="206"/>
      <c r="CF245" s="206" t="s">
        <v>20</v>
      </c>
      <c r="CG245" s="206"/>
      <c r="CH245" s="206"/>
      <c r="CI245" s="206"/>
      <c r="CJ245" s="206"/>
      <c r="CK245" s="206"/>
      <c r="CL245" s="206"/>
      <c r="CM245" s="206"/>
      <c r="CN245" s="206" t="s">
        <v>21</v>
      </c>
      <c r="CO245" s="206"/>
      <c r="CP245" s="206"/>
      <c r="CQ245" s="206"/>
      <c r="CR245" s="206"/>
      <c r="CS245" s="206"/>
      <c r="CT245" s="206"/>
      <c r="CU245" s="206"/>
      <c r="CV245" s="206" t="s">
        <v>249</v>
      </c>
      <c r="CW245" s="206"/>
      <c r="CX245" s="206"/>
      <c r="CY245" s="206"/>
      <c r="CZ245" s="206"/>
      <c r="DA245" s="206"/>
      <c r="DB245" s="206"/>
      <c r="DC245" s="206"/>
      <c r="DD245" s="46" t="s">
        <v>22</v>
      </c>
      <c r="DE245" s="40" t="s">
        <v>23</v>
      </c>
      <c r="DF245" s="39" t="s">
        <v>24</v>
      </c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</row>
    <row r="246" spans="1:121" ht="23.1" customHeight="1">
      <c r="A246" s="152" t="s">
        <v>38</v>
      </c>
      <c r="B246" s="153"/>
      <c r="C246" s="153"/>
      <c r="D246" s="153"/>
      <c r="E246" s="153"/>
      <c r="F246" s="153"/>
      <c r="G246" s="153"/>
      <c r="H246" s="153"/>
      <c r="I246" s="153"/>
      <c r="J246" s="153"/>
      <c r="K246" s="154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5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47">
        <v>22.5</v>
      </c>
      <c r="DE246" s="41">
        <f>SUM(L246:DC246)</f>
        <v>0</v>
      </c>
      <c r="DF246" s="68">
        <f>DD246*DE246</f>
        <v>0</v>
      </c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</row>
    <row r="247" spans="1:121" ht="12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95"/>
      <c r="T247" s="95"/>
      <c r="U247" s="95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5"/>
      <c r="BR247" s="25"/>
      <c r="BS247" s="25"/>
      <c r="BT247" s="25"/>
      <c r="BU247" s="26"/>
      <c r="BV247" s="26"/>
      <c r="BW247" s="26"/>
      <c r="BX247" s="26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26"/>
      <c r="CL247" s="26"/>
      <c r="CM247" s="26"/>
      <c r="CN247" s="26"/>
      <c r="CO247" s="26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26"/>
      <c r="DE247" s="26"/>
      <c r="DF247" s="25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</row>
    <row r="248" spans="1:121" ht="19.5" customHeight="1">
      <c r="A248" s="227" t="s">
        <v>184</v>
      </c>
      <c r="B248" s="228"/>
      <c r="C248" s="228"/>
      <c r="D248" s="228"/>
      <c r="E248" s="228"/>
      <c r="F248" s="228"/>
      <c r="G248" s="228"/>
      <c r="H248" s="228"/>
      <c r="I248" s="228"/>
      <c r="J248" s="228"/>
      <c r="K248" s="229"/>
      <c r="L248" s="206" t="s">
        <v>11</v>
      </c>
      <c r="M248" s="206"/>
      <c r="N248" s="206"/>
      <c r="O248" s="206"/>
      <c r="P248" s="206"/>
      <c r="Q248" s="206"/>
      <c r="R248" s="206"/>
      <c r="S248" s="206"/>
      <c r="T248" s="206" t="s">
        <v>12</v>
      </c>
      <c r="U248" s="206"/>
      <c r="V248" s="206"/>
      <c r="W248" s="206"/>
      <c r="X248" s="206"/>
      <c r="Y248" s="206"/>
      <c r="Z248" s="206"/>
      <c r="AA248" s="206"/>
      <c r="AB248" s="206" t="s">
        <v>13</v>
      </c>
      <c r="AC248" s="206"/>
      <c r="AD248" s="206"/>
      <c r="AE248" s="206"/>
      <c r="AF248" s="206"/>
      <c r="AG248" s="206"/>
      <c r="AH248" s="206"/>
      <c r="AI248" s="206"/>
      <c r="AJ248" s="206" t="s">
        <v>14</v>
      </c>
      <c r="AK248" s="206"/>
      <c r="AL248" s="206"/>
      <c r="AM248" s="206"/>
      <c r="AN248" s="206"/>
      <c r="AO248" s="206"/>
      <c r="AP248" s="206"/>
      <c r="AQ248" s="206"/>
      <c r="AR248" s="206" t="s">
        <v>15</v>
      </c>
      <c r="AS248" s="206"/>
      <c r="AT248" s="206"/>
      <c r="AU248" s="206"/>
      <c r="AV248" s="206"/>
      <c r="AW248" s="206"/>
      <c r="AX248" s="206"/>
      <c r="AY248" s="206"/>
      <c r="AZ248" s="206" t="s">
        <v>16</v>
      </c>
      <c r="BA248" s="206"/>
      <c r="BB248" s="206"/>
      <c r="BC248" s="206"/>
      <c r="BD248" s="206"/>
      <c r="BE248" s="206"/>
      <c r="BF248" s="206"/>
      <c r="BG248" s="206"/>
      <c r="BH248" s="206" t="s">
        <v>17</v>
      </c>
      <c r="BI248" s="206"/>
      <c r="BJ248" s="206"/>
      <c r="BK248" s="206"/>
      <c r="BL248" s="206"/>
      <c r="BM248" s="206"/>
      <c r="BN248" s="206"/>
      <c r="BO248" s="206"/>
      <c r="BP248" s="206" t="s">
        <v>18</v>
      </c>
      <c r="BQ248" s="206"/>
      <c r="BR248" s="206"/>
      <c r="BS248" s="206"/>
      <c r="BT248" s="206"/>
      <c r="BU248" s="206"/>
      <c r="BV248" s="206"/>
      <c r="BW248" s="206"/>
      <c r="BX248" s="206" t="s">
        <v>19</v>
      </c>
      <c r="BY248" s="206"/>
      <c r="BZ248" s="206"/>
      <c r="CA248" s="206"/>
      <c r="CB248" s="206"/>
      <c r="CC248" s="206"/>
      <c r="CD248" s="206"/>
      <c r="CE248" s="206"/>
      <c r="CF248" s="206" t="s">
        <v>20</v>
      </c>
      <c r="CG248" s="206"/>
      <c r="CH248" s="206"/>
      <c r="CI248" s="206"/>
      <c r="CJ248" s="206"/>
      <c r="CK248" s="206"/>
      <c r="CL248" s="206"/>
      <c r="CM248" s="206"/>
      <c r="CN248" s="206" t="s">
        <v>21</v>
      </c>
      <c r="CO248" s="206"/>
      <c r="CP248" s="206"/>
      <c r="CQ248" s="206"/>
      <c r="CR248" s="206"/>
      <c r="CS248" s="206"/>
      <c r="CT248" s="206"/>
      <c r="CU248" s="206"/>
      <c r="CV248" s="206" t="s">
        <v>249</v>
      </c>
      <c r="CW248" s="206"/>
      <c r="CX248" s="206"/>
      <c r="CY248" s="206"/>
      <c r="CZ248" s="206"/>
      <c r="DA248" s="206"/>
      <c r="DB248" s="206"/>
      <c r="DC248" s="206"/>
      <c r="DD248" s="46" t="s">
        <v>22</v>
      </c>
      <c r="DE248" s="40" t="s">
        <v>23</v>
      </c>
      <c r="DF248" s="39" t="s">
        <v>24</v>
      </c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</row>
    <row r="249" spans="1:121" ht="24" customHeight="1">
      <c r="A249" s="152" t="s">
        <v>38</v>
      </c>
      <c r="B249" s="153"/>
      <c r="C249" s="153"/>
      <c r="D249" s="153"/>
      <c r="E249" s="153"/>
      <c r="F249" s="153"/>
      <c r="G249" s="153"/>
      <c r="H249" s="153"/>
      <c r="I249" s="153"/>
      <c r="J249" s="153"/>
      <c r="K249" s="154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185"/>
      <c r="CI249" s="185"/>
      <c r="CJ249" s="185"/>
      <c r="CK249" s="185"/>
      <c r="CL249" s="185"/>
      <c r="CM249" s="185"/>
      <c r="CN249" s="185"/>
      <c r="CO249" s="185"/>
      <c r="CP249" s="185"/>
      <c r="CQ249" s="185"/>
      <c r="CR249" s="185"/>
      <c r="CS249" s="185"/>
      <c r="CT249" s="185"/>
      <c r="CU249" s="185"/>
      <c r="CV249" s="185"/>
      <c r="CW249" s="185"/>
      <c r="CX249" s="185"/>
      <c r="CY249" s="185"/>
      <c r="CZ249" s="185"/>
      <c r="DA249" s="185"/>
      <c r="DB249" s="185"/>
      <c r="DC249" s="185"/>
      <c r="DD249" s="47">
        <v>26</v>
      </c>
      <c r="DE249" s="41">
        <f>SUM(L249:DC249)</f>
        <v>0</v>
      </c>
      <c r="DF249" s="68">
        <f>DD249*DE249</f>
        <v>0</v>
      </c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</row>
    <row r="250" spans="1:121" ht="11.1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95"/>
      <c r="T250" s="95"/>
      <c r="U250" s="95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5"/>
      <c r="BR250" s="25"/>
      <c r="BS250" s="25"/>
      <c r="BT250" s="25"/>
      <c r="BU250" s="26"/>
      <c r="BV250" s="26"/>
      <c r="BW250" s="26"/>
      <c r="BX250" s="26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26"/>
      <c r="CL250" s="26"/>
      <c r="CM250" s="26"/>
      <c r="CN250" s="26"/>
      <c r="CO250" s="26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26"/>
      <c r="DE250" s="26"/>
      <c r="DF250" s="25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</row>
    <row r="251" spans="1:121" ht="17.25" customHeight="1">
      <c r="A251" s="227" t="s">
        <v>185</v>
      </c>
      <c r="B251" s="228"/>
      <c r="C251" s="228"/>
      <c r="D251" s="228"/>
      <c r="E251" s="228"/>
      <c r="F251" s="228"/>
      <c r="G251" s="228"/>
      <c r="H251" s="228"/>
      <c r="I251" s="228"/>
      <c r="J251" s="228"/>
      <c r="K251" s="229"/>
      <c r="L251" s="206" t="s">
        <v>11</v>
      </c>
      <c r="M251" s="206"/>
      <c r="N251" s="206"/>
      <c r="O251" s="206"/>
      <c r="P251" s="206"/>
      <c r="Q251" s="206"/>
      <c r="R251" s="206"/>
      <c r="S251" s="206"/>
      <c r="T251" s="206" t="s">
        <v>12</v>
      </c>
      <c r="U251" s="206"/>
      <c r="V251" s="206"/>
      <c r="W251" s="206"/>
      <c r="X251" s="206"/>
      <c r="Y251" s="206"/>
      <c r="Z251" s="206"/>
      <c r="AA251" s="206"/>
      <c r="AB251" s="206" t="s">
        <v>13</v>
      </c>
      <c r="AC251" s="206"/>
      <c r="AD251" s="206"/>
      <c r="AE251" s="206"/>
      <c r="AF251" s="206"/>
      <c r="AG251" s="206"/>
      <c r="AH251" s="206"/>
      <c r="AI251" s="206"/>
      <c r="AJ251" s="206" t="s">
        <v>14</v>
      </c>
      <c r="AK251" s="206"/>
      <c r="AL251" s="206"/>
      <c r="AM251" s="206"/>
      <c r="AN251" s="206"/>
      <c r="AO251" s="206"/>
      <c r="AP251" s="206"/>
      <c r="AQ251" s="206"/>
      <c r="AR251" s="206" t="s">
        <v>15</v>
      </c>
      <c r="AS251" s="206"/>
      <c r="AT251" s="206"/>
      <c r="AU251" s="206"/>
      <c r="AV251" s="206"/>
      <c r="AW251" s="206"/>
      <c r="AX251" s="206"/>
      <c r="AY251" s="206"/>
      <c r="AZ251" s="206" t="s">
        <v>16</v>
      </c>
      <c r="BA251" s="206"/>
      <c r="BB251" s="206"/>
      <c r="BC251" s="206"/>
      <c r="BD251" s="206"/>
      <c r="BE251" s="206"/>
      <c r="BF251" s="206"/>
      <c r="BG251" s="206"/>
      <c r="BH251" s="206" t="s">
        <v>17</v>
      </c>
      <c r="BI251" s="206"/>
      <c r="BJ251" s="206"/>
      <c r="BK251" s="206"/>
      <c r="BL251" s="206"/>
      <c r="BM251" s="206"/>
      <c r="BN251" s="206"/>
      <c r="BO251" s="206"/>
      <c r="BP251" s="206" t="s">
        <v>18</v>
      </c>
      <c r="BQ251" s="206"/>
      <c r="BR251" s="206"/>
      <c r="BS251" s="206"/>
      <c r="BT251" s="206"/>
      <c r="BU251" s="206"/>
      <c r="BV251" s="206"/>
      <c r="BW251" s="206"/>
      <c r="BX251" s="206" t="s">
        <v>19</v>
      </c>
      <c r="BY251" s="206"/>
      <c r="BZ251" s="206"/>
      <c r="CA251" s="206"/>
      <c r="CB251" s="206"/>
      <c r="CC251" s="206"/>
      <c r="CD251" s="206"/>
      <c r="CE251" s="206"/>
      <c r="CF251" s="206" t="s">
        <v>20</v>
      </c>
      <c r="CG251" s="206"/>
      <c r="CH251" s="206"/>
      <c r="CI251" s="206"/>
      <c r="CJ251" s="206"/>
      <c r="CK251" s="206"/>
      <c r="CL251" s="206"/>
      <c r="CM251" s="206"/>
      <c r="CN251" s="206" t="s">
        <v>21</v>
      </c>
      <c r="CO251" s="206"/>
      <c r="CP251" s="206"/>
      <c r="CQ251" s="206"/>
      <c r="CR251" s="206"/>
      <c r="CS251" s="206"/>
      <c r="CT251" s="206"/>
      <c r="CU251" s="206"/>
      <c r="CV251" s="206" t="s">
        <v>249</v>
      </c>
      <c r="CW251" s="206"/>
      <c r="CX251" s="206"/>
      <c r="CY251" s="206"/>
      <c r="CZ251" s="206"/>
      <c r="DA251" s="206"/>
      <c r="DB251" s="206"/>
      <c r="DC251" s="206"/>
      <c r="DD251" s="46" t="s">
        <v>22</v>
      </c>
      <c r="DE251" s="40" t="s">
        <v>23</v>
      </c>
      <c r="DF251" s="39" t="s">
        <v>24</v>
      </c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</row>
    <row r="252" spans="1:121" ht="23.1" customHeight="1">
      <c r="A252" s="152" t="s">
        <v>38</v>
      </c>
      <c r="B252" s="153"/>
      <c r="C252" s="153"/>
      <c r="D252" s="153"/>
      <c r="E252" s="153"/>
      <c r="F252" s="153"/>
      <c r="G252" s="153"/>
      <c r="H252" s="153"/>
      <c r="I252" s="153"/>
      <c r="J252" s="153"/>
      <c r="K252" s="154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  <c r="AZ252" s="185"/>
      <c r="BA252" s="185"/>
      <c r="BB252" s="185"/>
      <c r="BC252" s="185"/>
      <c r="BD252" s="185"/>
      <c r="BE252" s="185"/>
      <c r="BF252" s="185"/>
      <c r="BG252" s="185"/>
      <c r="BH252" s="185"/>
      <c r="BI252" s="185"/>
      <c r="BJ252" s="185"/>
      <c r="BK252" s="185"/>
      <c r="BL252" s="185"/>
      <c r="BM252" s="185"/>
      <c r="BN252" s="185"/>
      <c r="BO252" s="185"/>
      <c r="BP252" s="185"/>
      <c r="BQ252" s="185"/>
      <c r="BR252" s="185"/>
      <c r="BS252" s="185"/>
      <c r="BT252" s="185"/>
      <c r="BU252" s="185"/>
      <c r="BV252" s="185"/>
      <c r="BW252" s="185"/>
      <c r="BX252" s="185"/>
      <c r="BY252" s="185"/>
      <c r="BZ252" s="185"/>
      <c r="CA252" s="185"/>
      <c r="CB252" s="185"/>
      <c r="CC252" s="185"/>
      <c r="CD252" s="185"/>
      <c r="CE252" s="185"/>
      <c r="CF252" s="185"/>
      <c r="CG252" s="185"/>
      <c r="CH252" s="185"/>
      <c r="CI252" s="185"/>
      <c r="CJ252" s="185"/>
      <c r="CK252" s="185"/>
      <c r="CL252" s="185"/>
      <c r="CM252" s="185"/>
      <c r="CN252" s="185"/>
      <c r="CO252" s="185"/>
      <c r="CP252" s="185"/>
      <c r="CQ252" s="185"/>
      <c r="CR252" s="185"/>
      <c r="CS252" s="185"/>
      <c r="CT252" s="185"/>
      <c r="CU252" s="185"/>
      <c r="CV252" s="185"/>
      <c r="CW252" s="185"/>
      <c r="CX252" s="185"/>
      <c r="CY252" s="185"/>
      <c r="CZ252" s="185"/>
      <c r="DA252" s="185"/>
      <c r="DB252" s="185"/>
      <c r="DC252" s="185"/>
      <c r="DD252" s="47">
        <v>24.5</v>
      </c>
      <c r="DE252" s="41">
        <f>SUM(L252:DC252)</f>
        <v>0</v>
      </c>
      <c r="DF252" s="68">
        <f>DD252*DE252</f>
        <v>0</v>
      </c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</row>
    <row r="253" spans="1:121" ht="23.1" customHeight="1">
      <c r="A253" s="291" t="s">
        <v>39</v>
      </c>
      <c r="B253" s="181"/>
      <c r="C253" s="181"/>
      <c r="D253" s="181"/>
      <c r="E253" s="181"/>
      <c r="F253" s="181"/>
      <c r="G253" s="181"/>
      <c r="H253" s="181"/>
      <c r="I253" s="181"/>
      <c r="J253" s="181"/>
      <c r="K253" s="292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97">
        <v>24.5</v>
      </c>
      <c r="DE253" s="36">
        <f>SUM(L253:DC253)</f>
        <v>0</v>
      </c>
      <c r="DF253" s="69">
        <f>DD253*DE253</f>
        <v>0</v>
      </c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</row>
    <row r="254" spans="1:121" ht="11.1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95"/>
      <c r="T254" s="95"/>
      <c r="U254" s="95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5"/>
      <c r="BR254" s="25"/>
      <c r="BS254" s="25"/>
      <c r="BT254" s="25"/>
      <c r="BU254" s="26"/>
      <c r="BV254" s="26"/>
      <c r="BW254" s="26"/>
      <c r="BX254" s="26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5"/>
      <c r="DE254" s="26"/>
      <c r="DF254" s="22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</row>
    <row r="255" spans="1:121" ht="18.75" customHeight="1">
      <c r="A255" s="227" t="s">
        <v>186</v>
      </c>
      <c r="B255" s="228"/>
      <c r="C255" s="228"/>
      <c r="D255" s="228"/>
      <c r="E255" s="228"/>
      <c r="F255" s="228"/>
      <c r="G255" s="228"/>
      <c r="H255" s="228"/>
      <c r="I255" s="228"/>
      <c r="J255" s="228"/>
      <c r="K255" s="229"/>
      <c r="L255" s="206" t="s">
        <v>11</v>
      </c>
      <c r="M255" s="206"/>
      <c r="N255" s="206"/>
      <c r="O255" s="206"/>
      <c r="P255" s="206"/>
      <c r="Q255" s="206"/>
      <c r="R255" s="206"/>
      <c r="S255" s="206"/>
      <c r="T255" s="206" t="s">
        <v>12</v>
      </c>
      <c r="U255" s="206"/>
      <c r="V255" s="206"/>
      <c r="W255" s="206"/>
      <c r="X255" s="206"/>
      <c r="Y255" s="206"/>
      <c r="Z255" s="206"/>
      <c r="AA255" s="206"/>
      <c r="AB255" s="206" t="s">
        <v>13</v>
      </c>
      <c r="AC255" s="206"/>
      <c r="AD255" s="206"/>
      <c r="AE255" s="206"/>
      <c r="AF255" s="206"/>
      <c r="AG255" s="206"/>
      <c r="AH255" s="206"/>
      <c r="AI255" s="206"/>
      <c r="AJ255" s="206" t="s">
        <v>14</v>
      </c>
      <c r="AK255" s="206"/>
      <c r="AL255" s="206"/>
      <c r="AM255" s="206"/>
      <c r="AN255" s="206"/>
      <c r="AO255" s="206"/>
      <c r="AP255" s="206"/>
      <c r="AQ255" s="206"/>
      <c r="AR255" s="206" t="s">
        <v>15</v>
      </c>
      <c r="AS255" s="206"/>
      <c r="AT255" s="206"/>
      <c r="AU255" s="206"/>
      <c r="AV255" s="206"/>
      <c r="AW255" s="206"/>
      <c r="AX255" s="206"/>
      <c r="AY255" s="206"/>
      <c r="AZ255" s="206" t="s">
        <v>16</v>
      </c>
      <c r="BA255" s="206"/>
      <c r="BB255" s="206"/>
      <c r="BC255" s="206"/>
      <c r="BD255" s="206"/>
      <c r="BE255" s="206"/>
      <c r="BF255" s="206"/>
      <c r="BG255" s="206"/>
      <c r="BH255" s="206" t="s">
        <v>17</v>
      </c>
      <c r="BI255" s="206"/>
      <c r="BJ255" s="206"/>
      <c r="BK255" s="206"/>
      <c r="BL255" s="206"/>
      <c r="BM255" s="206"/>
      <c r="BN255" s="206"/>
      <c r="BO255" s="206"/>
      <c r="BP255" s="206" t="s">
        <v>18</v>
      </c>
      <c r="BQ255" s="206"/>
      <c r="BR255" s="206"/>
      <c r="BS255" s="206"/>
      <c r="BT255" s="206"/>
      <c r="BU255" s="206"/>
      <c r="BV255" s="206"/>
      <c r="BW255" s="206"/>
      <c r="BX255" s="206" t="s">
        <v>19</v>
      </c>
      <c r="BY255" s="206"/>
      <c r="BZ255" s="206"/>
      <c r="CA255" s="206"/>
      <c r="CB255" s="206"/>
      <c r="CC255" s="206"/>
      <c r="CD255" s="206"/>
      <c r="CE255" s="206"/>
      <c r="CF255" s="206" t="s">
        <v>20</v>
      </c>
      <c r="CG255" s="206"/>
      <c r="CH255" s="206"/>
      <c r="CI255" s="206"/>
      <c r="CJ255" s="206"/>
      <c r="CK255" s="206"/>
      <c r="CL255" s="206"/>
      <c r="CM255" s="206"/>
      <c r="CN255" s="206" t="s">
        <v>21</v>
      </c>
      <c r="CO255" s="206"/>
      <c r="CP255" s="206"/>
      <c r="CQ255" s="206"/>
      <c r="CR255" s="206"/>
      <c r="CS255" s="206"/>
      <c r="CT255" s="206"/>
      <c r="CU255" s="206"/>
      <c r="CV255" s="206" t="s">
        <v>249</v>
      </c>
      <c r="CW255" s="206"/>
      <c r="CX255" s="206"/>
      <c r="CY255" s="206"/>
      <c r="CZ255" s="206"/>
      <c r="DA255" s="206"/>
      <c r="DB255" s="206"/>
      <c r="DC255" s="206"/>
      <c r="DD255" s="46" t="s">
        <v>22</v>
      </c>
      <c r="DE255" s="40" t="s">
        <v>23</v>
      </c>
      <c r="DF255" s="39" t="s">
        <v>24</v>
      </c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</row>
    <row r="256" spans="1:121" ht="24" customHeight="1">
      <c r="A256" s="152" t="s">
        <v>38</v>
      </c>
      <c r="B256" s="153"/>
      <c r="C256" s="153"/>
      <c r="D256" s="153"/>
      <c r="E256" s="153"/>
      <c r="F256" s="153"/>
      <c r="G256" s="153"/>
      <c r="H256" s="153"/>
      <c r="I256" s="153"/>
      <c r="J256" s="153"/>
      <c r="K256" s="154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5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47">
        <v>24.5</v>
      </c>
      <c r="DE256" s="41">
        <f>SUM(L256:DC256)</f>
        <v>0</v>
      </c>
      <c r="DF256" s="68">
        <f>DD256*DE256</f>
        <v>0</v>
      </c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</row>
    <row r="257" spans="1:131" ht="24" customHeight="1">
      <c r="A257" s="291" t="s">
        <v>39</v>
      </c>
      <c r="B257" s="181"/>
      <c r="C257" s="181"/>
      <c r="D257" s="181"/>
      <c r="E257" s="181"/>
      <c r="F257" s="181"/>
      <c r="G257" s="181"/>
      <c r="H257" s="181"/>
      <c r="I257" s="181"/>
      <c r="J257" s="181"/>
      <c r="K257" s="292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97">
        <v>24.5</v>
      </c>
      <c r="DE257" s="36">
        <f>SUM(L257:DC257)</f>
        <v>0</v>
      </c>
      <c r="DF257" s="69">
        <f>DD257*DE257</f>
        <v>0</v>
      </c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</row>
    <row r="258" spans="1:131" ht="11.1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7"/>
      <c r="BZ258" s="27"/>
      <c r="CA258" s="27"/>
      <c r="CB258" s="27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</row>
    <row r="259" spans="1:131">
      <c r="A259" s="227" t="s">
        <v>187</v>
      </c>
      <c r="B259" s="228"/>
      <c r="C259" s="228"/>
      <c r="D259" s="228"/>
      <c r="E259" s="228"/>
      <c r="F259" s="228"/>
      <c r="G259" s="229"/>
      <c r="H259" s="288">
        <v>30</v>
      </c>
      <c r="I259" s="289"/>
      <c r="J259" s="289"/>
      <c r="K259" s="289"/>
      <c r="L259" s="290"/>
      <c r="M259" s="288">
        <v>32</v>
      </c>
      <c r="N259" s="289"/>
      <c r="O259" s="289"/>
      <c r="P259" s="289"/>
      <c r="Q259" s="290"/>
      <c r="R259" s="288">
        <v>34</v>
      </c>
      <c r="S259" s="289"/>
      <c r="T259" s="289"/>
      <c r="U259" s="289"/>
      <c r="V259" s="290"/>
      <c r="W259" s="288">
        <v>36</v>
      </c>
      <c r="X259" s="289"/>
      <c r="Y259" s="289"/>
      <c r="Z259" s="289"/>
      <c r="AA259" s="290"/>
      <c r="AB259" s="288">
        <v>38</v>
      </c>
      <c r="AC259" s="289"/>
      <c r="AD259" s="289"/>
      <c r="AE259" s="289"/>
      <c r="AF259" s="290"/>
      <c r="AG259" s="288">
        <v>40</v>
      </c>
      <c r="AH259" s="289"/>
      <c r="AI259" s="289"/>
      <c r="AJ259" s="289"/>
      <c r="AK259" s="290"/>
      <c r="AL259" s="288">
        <v>42</v>
      </c>
      <c r="AM259" s="289"/>
      <c r="AN259" s="289"/>
      <c r="AO259" s="289"/>
      <c r="AP259" s="290"/>
      <c r="AQ259" s="288">
        <v>44</v>
      </c>
      <c r="AR259" s="289"/>
      <c r="AS259" s="289"/>
      <c r="AT259" s="289"/>
      <c r="AU259" s="290"/>
      <c r="AV259" s="288">
        <v>46</v>
      </c>
      <c r="AW259" s="289"/>
      <c r="AX259" s="289"/>
      <c r="AY259" s="289"/>
      <c r="AZ259" s="290"/>
      <c r="BA259" s="288">
        <v>48</v>
      </c>
      <c r="BB259" s="289"/>
      <c r="BC259" s="289"/>
      <c r="BD259" s="289"/>
      <c r="BE259" s="290"/>
      <c r="BF259" s="288">
        <v>50</v>
      </c>
      <c r="BG259" s="289"/>
      <c r="BH259" s="289"/>
      <c r="BI259" s="289"/>
      <c r="BJ259" s="290"/>
      <c r="BK259" s="288">
        <v>52</v>
      </c>
      <c r="BL259" s="289"/>
      <c r="BM259" s="289"/>
      <c r="BN259" s="289"/>
      <c r="BO259" s="290"/>
      <c r="BP259" s="288">
        <v>54</v>
      </c>
      <c r="BQ259" s="289"/>
      <c r="BR259" s="289"/>
      <c r="BS259" s="289"/>
      <c r="BT259" s="290"/>
      <c r="BU259" s="288">
        <v>56</v>
      </c>
      <c r="BV259" s="289"/>
      <c r="BW259" s="289"/>
      <c r="BX259" s="289"/>
      <c r="BY259" s="290"/>
      <c r="BZ259" s="288">
        <v>58</v>
      </c>
      <c r="CA259" s="289"/>
      <c r="CB259" s="289"/>
      <c r="CC259" s="289"/>
      <c r="CD259" s="290"/>
      <c r="CE259" s="288">
        <v>60</v>
      </c>
      <c r="CF259" s="289"/>
      <c r="CG259" s="289"/>
      <c r="CH259" s="289"/>
      <c r="CI259" s="290"/>
      <c r="CJ259" s="288">
        <v>62</v>
      </c>
      <c r="CK259" s="289"/>
      <c r="CL259" s="289"/>
      <c r="CM259" s="289"/>
      <c r="CN259" s="290"/>
      <c r="CO259" s="288">
        <v>64</v>
      </c>
      <c r="CP259" s="289"/>
      <c r="CQ259" s="289"/>
      <c r="CR259" s="289"/>
      <c r="CS259" s="290"/>
      <c r="CT259" s="288">
        <v>66</v>
      </c>
      <c r="CU259" s="289"/>
      <c r="CV259" s="289"/>
      <c r="CW259" s="289"/>
      <c r="CX259" s="290"/>
      <c r="CY259" s="288">
        <v>68</v>
      </c>
      <c r="CZ259" s="289"/>
      <c r="DA259" s="289"/>
      <c r="DB259" s="289"/>
      <c r="DC259" s="290"/>
      <c r="DD259" s="60" t="s">
        <v>22</v>
      </c>
      <c r="DE259" s="39" t="s">
        <v>23</v>
      </c>
      <c r="DF259" s="40" t="s">
        <v>24</v>
      </c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</row>
    <row r="260" spans="1:131" ht="23.1" customHeight="1">
      <c r="A260" s="152" t="s">
        <v>38</v>
      </c>
      <c r="B260" s="153"/>
      <c r="C260" s="153"/>
      <c r="D260" s="153"/>
      <c r="E260" s="153"/>
      <c r="F260" s="153"/>
      <c r="G260" s="154"/>
      <c r="H260" s="282"/>
      <c r="I260" s="283"/>
      <c r="J260" s="283"/>
      <c r="K260" s="283"/>
      <c r="L260" s="284"/>
      <c r="M260" s="282"/>
      <c r="N260" s="283"/>
      <c r="O260" s="283"/>
      <c r="P260" s="283"/>
      <c r="Q260" s="284"/>
      <c r="R260" s="282"/>
      <c r="S260" s="283"/>
      <c r="T260" s="283"/>
      <c r="U260" s="283"/>
      <c r="V260" s="284"/>
      <c r="W260" s="282"/>
      <c r="X260" s="283"/>
      <c r="Y260" s="283"/>
      <c r="Z260" s="283"/>
      <c r="AA260" s="284"/>
      <c r="AB260" s="282"/>
      <c r="AC260" s="283"/>
      <c r="AD260" s="283"/>
      <c r="AE260" s="283"/>
      <c r="AF260" s="284"/>
      <c r="AG260" s="282"/>
      <c r="AH260" s="283"/>
      <c r="AI260" s="283"/>
      <c r="AJ260" s="283"/>
      <c r="AK260" s="284"/>
      <c r="AL260" s="282"/>
      <c r="AM260" s="283"/>
      <c r="AN260" s="283"/>
      <c r="AO260" s="283"/>
      <c r="AP260" s="284"/>
      <c r="AQ260" s="282"/>
      <c r="AR260" s="283"/>
      <c r="AS260" s="283"/>
      <c r="AT260" s="283"/>
      <c r="AU260" s="284"/>
      <c r="AV260" s="282"/>
      <c r="AW260" s="283"/>
      <c r="AX260" s="283"/>
      <c r="AY260" s="283"/>
      <c r="AZ260" s="284"/>
      <c r="BA260" s="282"/>
      <c r="BB260" s="283"/>
      <c r="BC260" s="283"/>
      <c r="BD260" s="283"/>
      <c r="BE260" s="284"/>
      <c r="BF260" s="282"/>
      <c r="BG260" s="283"/>
      <c r="BH260" s="283"/>
      <c r="BI260" s="283"/>
      <c r="BJ260" s="284"/>
      <c r="BK260" s="282"/>
      <c r="BL260" s="283"/>
      <c r="BM260" s="283"/>
      <c r="BN260" s="283"/>
      <c r="BO260" s="284"/>
      <c r="BP260" s="282"/>
      <c r="BQ260" s="283"/>
      <c r="BR260" s="283"/>
      <c r="BS260" s="283"/>
      <c r="BT260" s="284"/>
      <c r="BU260" s="282"/>
      <c r="BV260" s="283"/>
      <c r="BW260" s="283"/>
      <c r="BX260" s="283"/>
      <c r="BY260" s="284"/>
      <c r="BZ260" s="282"/>
      <c r="CA260" s="283"/>
      <c r="CB260" s="283"/>
      <c r="CC260" s="283"/>
      <c r="CD260" s="284"/>
      <c r="CE260" s="282"/>
      <c r="CF260" s="283"/>
      <c r="CG260" s="283"/>
      <c r="CH260" s="283"/>
      <c r="CI260" s="284"/>
      <c r="CJ260" s="282"/>
      <c r="CK260" s="283"/>
      <c r="CL260" s="283"/>
      <c r="CM260" s="283"/>
      <c r="CN260" s="284"/>
      <c r="CO260" s="282"/>
      <c r="CP260" s="283"/>
      <c r="CQ260" s="283"/>
      <c r="CR260" s="283"/>
      <c r="CS260" s="284"/>
      <c r="CT260" s="282"/>
      <c r="CU260" s="283"/>
      <c r="CV260" s="283"/>
      <c r="CW260" s="283"/>
      <c r="CX260" s="284"/>
      <c r="CY260" s="282"/>
      <c r="CZ260" s="283"/>
      <c r="DA260" s="283"/>
      <c r="DB260" s="283"/>
      <c r="DC260" s="284"/>
      <c r="DD260" s="62">
        <v>27.5</v>
      </c>
      <c r="DE260" s="41">
        <f>SUM(H260:DC260)</f>
        <v>0</v>
      </c>
      <c r="DF260" s="68">
        <f>DD260*DE260</f>
        <v>0</v>
      </c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</row>
    <row r="261" spans="1:131" ht="23.1" customHeight="1">
      <c r="A261" s="249" t="s">
        <v>39</v>
      </c>
      <c r="B261" s="250"/>
      <c r="C261" s="250"/>
      <c r="D261" s="250"/>
      <c r="E261" s="250"/>
      <c r="F261" s="250"/>
      <c r="G261" s="251"/>
      <c r="H261" s="285"/>
      <c r="I261" s="286"/>
      <c r="J261" s="286"/>
      <c r="K261" s="286"/>
      <c r="L261" s="287"/>
      <c r="M261" s="285"/>
      <c r="N261" s="286"/>
      <c r="O261" s="286"/>
      <c r="P261" s="286"/>
      <c r="Q261" s="287"/>
      <c r="R261" s="285"/>
      <c r="S261" s="286"/>
      <c r="T261" s="286"/>
      <c r="U261" s="286"/>
      <c r="V261" s="287"/>
      <c r="W261" s="285"/>
      <c r="X261" s="286"/>
      <c r="Y261" s="286"/>
      <c r="Z261" s="286"/>
      <c r="AA261" s="287"/>
      <c r="AB261" s="285"/>
      <c r="AC261" s="286"/>
      <c r="AD261" s="286"/>
      <c r="AE261" s="286"/>
      <c r="AF261" s="287"/>
      <c r="AG261" s="285"/>
      <c r="AH261" s="286"/>
      <c r="AI261" s="286"/>
      <c r="AJ261" s="286"/>
      <c r="AK261" s="287"/>
      <c r="AL261" s="285"/>
      <c r="AM261" s="286"/>
      <c r="AN261" s="286"/>
      <c r="AO261" s="286"/>
      <c r="AP261" s="287"/>
      <c r="AQ261" s="285"/>
      <c r="AR261" s="286"/>
      <c r="AS261" s="286"/>
      <c r="AT261" s="286"/>
      <c r="AU261" s="287"/>
      <c r="AV261" s="285"/>
      <c r="AW261" s="286"/>
      <c r="AX261" s="286"/>
      <c r="AY261" s="286"/>
      <c r="AZ261" s="287"/>
      <c r="BA261" s="285"/>
      <c r="BB261" s="286"/>
      <c r="BC261" s="286"/>
      <c r="BD261" s="286"/>
      <c r="BE261" s="287"/>
      <c r="BF261" s="285"/>
      <c r="BG261" s="286"/>
      <c r="BH261" s="286"/>
      <c r="BI261" s="286"/>
      <c r="BJ261" s="287"/>
      <c r="BK261" s="285"/>
      <c r="BL261" s="286"/>
      <c r="BM261" s="286"/>
      <c r="BN261" s="286"/>
      <c r="BO261" s="287"/>
      <c r="BP261" s="285"/>
      <c r="BQ261" s="286"/>
      <c r="BR261" s="286"/>
      <c r="BS261" s="286"/>
      <c r="BT261" s="287"/>
      <c r="BU261" s="285"/>
      <c r="BV261" s="286"/>
      <c r="BW261" s="286"/>
      <c r="BX261" s="286"/>
      <c r="BY261" s="287"/>
      <c r="BZ261" s="285"/>
      <c r="CA261" s="286"/>
      <c r="CB261" s="286"/>
      <c r="CC261" s="286"/>
      <c r="CD261" s="287"/>
      <c r="CE261" s="285"/>
      <c r="CF261" s="286"/>
      <c r="CG261" s="286"/>
      <c r="CH261" s="286"/>
      <c r="CI261" s="287"/>
      <c r="CJ261" s="285"/>
      <c r="CK261" s="286"/>
      <c r="CL261" s="286"/>
      <c r="CM261" s="286"/>
      <c r="CN261" s="287"/>
      <c r="CO261" s="285"/>
      <c r="CP261" s="286"/>
      <c r="CQ261" s="286"/>
      <c r="CR261" s="286"/>
      <c r="CS261" s="287"/>
      <c r="CT261" s="285"/>
      <c r="CU261" s="286"/>
      <c r="CV261" s="286"/>
      <c r="CW261" s="286"/>
      <c r="CX261" s="287"/>
      <c r="CY261" s="285"/>
      <c r="CZ261" s="286"/>
      <c r="DA261" s="286"/>
      <c r="DB261" s="286"/>
      <c r="DC261" s="287"/>
      <c r="DD261" s="65">
        <v>27.5</v>
      </c>
      <c r="DE261" s="36">
        <f>SUM(H261:DC261)</f>
        <v>0</v>
      </c>
      <c r="DF261" s="69">
        <f>DD261*DE261</f>
        <v>0</v>
      </c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</row>
    <row r="262" spans="1:131" ht="11.1" customHeight="1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18"/>
      <c r="W262" s="18"/>
      <c r="X262" s="18"/>
      <c r="Y262" s="18"/>
      <c r="Z262" s="18"/>
      <c r="AA262" s="18"/>
      <c r="AB262" s="18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7"/>
      <c r="BZ262" s="27"/>
      <c r="CA262" s="27"/>
      <c r="CB262" s="27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</row>
    <row r="263" spans="1:131">
      <c r="A263" s="227" t="s">
        <v>188</v>
      </c>
      <c r="B263" s="228"/>
      <c r="C263" s="228"/>
      <c r="D263" s="228"/>
      <c r="E263" s="228"/>
      <c r="F263" s="228"/>
      <c r="G263" s="229"/>
      <c r="H263" s="288">
        <v>30</v>
      </c>
      <c r="I263" s="289"/>
      <c r="J263" s="289"/>
      <c r="K263" s="289"/>
      <c r="L263" s="290"/>
      <c r="M263" s="288">
        <v>32</v>
      </c>
      <c r="N263" s="289"/>
      <c r="O263" s="289"/>
      <c r="P263" s="289"/>
      <c r="Q263" s="290"/>
      <c r="R263" s="288">
        <v>34</v>
      </c>
      <c r="S263" s="289"/>
      <c r="T263" s="289"/>
      <c r="U263" s="289"/>
      <c r="V263" s="290"/>
      <c r="W263" s="288">
        <v>36</v>
      </c>
      <c r="X263" s="289"/>
      <c r="Y263" s="289"/>
      <c r="Z263" s="289"/>
      <c r="AA263" s="290"/>
      <c r="AB263" s="288">
        <v>38</v>
      </c>
      <c r="AC263" s="289"/>
      <c r="AD263" s="289"/>
      <c r="AE263" s="289"/>
      <c r="AF263" s="290"/>
      <c r="AG263" s="288">
        <v>40</v>
      </c>
      <c r="AH263" s="289"/>
      <c r="AI263" s="289"/>
      <c r="AJ263" s="289"/>
      <c r="AK263" s="290"/>
      <c r="AL263" s="288">
        <v>42</v>
      </c>
      <c r="AM263" s="289"/>
      <c r="AN263" s="289"/>
      <c r="AO263" s="289"/>
      <c r="AP263" s="290"/>
      <c r="AQ263" s="288">
        <v>44</v>
      </c>
      <c r="AR263" s="289"/>
      <c r="AS263" s="289"/>
      <c r="AT263" s="289"/>
      <c r="AU263" s="290"/>
      <c r="AV263" s="288">
        <v>46</v>
      </c>
      <c r="AW263" s="289"/>
      <c r="AX263" s="289"/>
      <c r="AY263" s="289"/>
      <c r="AZ263" s="290"/>
      <c r="BA263" s="288">
        <v>48</v>
      </c>
      <c r="BB263" s="289"/>
      <c r="BC263" s="289"/>
      <c r="BD263" s="289"/>
      <c r="BE263" s="290"/>
      <c r="BF263" s="288">
        <v>50</v>
      </c>
      <c r="BG263" s="289"/>
      <c r="BH263" s="289"/>
      <c r="BI263" s="289"/>
      <c r="BJ263" s="290"/>
      <c r="BK263" s="288">
        <v>52</v>
      </c>
      <c r="BL263" s="289"/>
      <c r="BM263" s="289"/>
      <c r="BN263" s="289"/>
      <c r="BO263" s="290"/>
      <c r="BP263" s="288">
        <v>54</v>
      </c>
      <c r="BQ263" s="289"/>
      <c r="BR263" s="289"/>
      <c r="BS263" s="289"/>
      <c r="BT263" s="290"/>
      <c r="BU263" s="288">
        <v>56</v>
      </c>
      <c r="BV263" s="289"/>
      <c r="BW263" s="289"/>
      <c r="BX263" s="289"/>
      <c r="BY263" s="290"/>
      <c r="BZ263" s="288">
        <v>58</v>
      </c>
      <c r="CA263" s="289"/>
      <c r="CB263" s="289"/>
      <c r="CC263" s="289"/>
      <c r="CD263" s="290"/>
      <c r="CE263" s="288">
        <v>60</v>
      </c>
      <c r="CF263" s="289"/>
      <c r="CG263" s="289"/>
      <c r="CH263" s="289"/>
      <c r="CI263" s="290"/>
      <c r="CJ263" s="288">
        <v>62</v>
      </c>
      <c r="CK263" s="289"/>
      <c r="CL263" s="289"/>
      <c r="CM263" s="289"/>
      <c r="CN263" s="290"/>
      <c r="CO263" s="288">
        <v>64</v>
      </c>
      <c r="CP263" s="289"/>
      <c r="CQ263" s="289"/>
      <c r="CR263" s="289"/>
      <c r="CS263" s="290"/>
      <c r="CT263" s="288">
        <v>66</v>
      </c>
      <c r="CU263" s="289"/>
      <c r="CV263" s="289"/>
      <c r="CW263" s="289"/>
      <c r="CX263" s="290"/>
      <c r="CY263" s="288">
        <v>68</v>
      </c>
      <c r="CZ263" s="289"/>
      <c r="DA263" s="289"/>
      <c r="DB263" s="289"/>
      <c r="DC263" s="290"/>
      <c r="DD263" s="60" t="s">
        <v>22</v>
      </c>
      <c r="DE263" s="39" t="s">
        <v>23</v>
      </c>
      <c r="DF263" s="40" t="s">
        <v>24</v>
      </c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</row>
    <row r="264" spans="1:131" ht="23.1" customHeight="1">
      <c r="A264" s="152" t="s">
        <v>38</v>
      </c>
      <c r="B264" s="153"/>
      <c r="C264" s="153"/>
      <c r="D264" s="153"/>
      <c r="E264" s="153"/>
      <c r="F264" s="153"/>
      <c r="G264" s="154"/>
      <c r="H264" s="282"/>
      <c r="I264" s="283"/>
      <c r="J264" s="283"/>
      <c r="K264" s="283"/>
      <c r="L264" s="284"/>
      <c r="M264" s="282"/>
      <c r="N264" s="283"/>
      <c r="O264" s="283"/>
      <c r="P264" s="283"/>
      <c r="Q264" s="284"/>
      <c r="R264" s="282"/>
      <c r="S264" s="283"/>
      <c r="T264" s="283"/>
      <c r="U264" s="283"/>
      <c r="V264" s="284"/>
      <c r="W264" s="282"/>
      <c r="X264" s="283"/>
      <c r="Y264" s="283"/>
      <c r="Z264" s="283"/>
      <c r="AA264" s="284"/>
      <c r="AB264" s="282"/>
      <c r="AC264" s="283"/>
      <c r="AD264" s="283"/>
      <c r="AE264" s="283"/>
      <c r="AF264" s="284"/>
      <c r="AG264" s="282"/>
      <c r="AH264" s="283"/>
      <c r="AI264" s="283"/>
      <c r="AJ264" s="283"/>
      <c r="AK264" s="284"/>
      <c r="AL264" s="282"/>
      <c r="AM264" s="283"/>
      <c r="AN264" s="283"/>
      <c r="AO264" s="283"/>
      <c r="AP264" s="284"/>
      <c r="AQ264" s="282"/>
      <c r="AR264" s="283"/>
      <c r="AS264" s="283"/>
      <c r="AT264" s="283"/>
      <c r="AU264" s="284"/>
      <c r="AV264" s="282"/>
      <c r="AW264" s="283"/>
      <c r="AX264" s="283"/>
      <c r="AY264" s="283"/>
      <c r="AZ264" s="284"/>
      <c r="BA264" s="282"/>
      <c r="BB264" s="283"/>
      <c r="BC264" s="283"/>
      <c r="BD264" s="283"/>
      <c r="BE264" s="284"/>
      <c r="BF264" s="282"/>
      <c r="BG264" s="283"/>
      <c r="BH264" s="283"/>
      <c r="BI264" s="283"/>
      <c r="BJ264" s="284"/>
      <c r="BK264" s="282"/>
      <c r="BL264" s="283"/>
      <c r="BM264" s="283"/>
      <c r="BN264" s="283"/>
      <c r="BO264" s="284"/>
      <c r="BP264" s="282"/>
      <c r="BQ264" s="283"/>
      <c r="BR264" s="283"/>
      <c r="BS264" s="283"/>
      <c r="BT264" s="284"/>
      <c r="BU264" s="282"/>
      <c r="BV264" s="283"/>
      <c r="BW264" s="283"/>
      <c r="BX264" s="283"/>
      <c r="BY264" s="284"/>
      <c r="BZ264" s="282"/>
      <c r="CA264" s="283"/>
      <c r="CB264" s="283"/>
      <c r="CC264" s="283"/>
      <c r="CD264" s="284"/>
      <c r="CE264" s="282"/>
      <c r="CF264" s="283"/>
      <c r="CG264" s="283"/>
      <c r="CH264" s="283"/>
      <c r="CI264" s="284"/>
      <c r="CJ264" s="282"/>
      <c r="CK264" s="283"/>
      <c r="CL264" s="283"/>
      <c r="CM264" s="283"/>
      <c r="CN264" s="284"/>
      <c r="CO264" s="282"/>
      <c r="CP264" s="283"/>
      <c r="CQ264" s="283"/>
      <c r="CR264" s="283"/>
      <c r="CS264" s="284"/>
      <c r="CT264" s="282"/>
      <c r="CU264" s="283"/>
      <c r="CV264" s="283"/>
      <c r="CW264" s="283"/>
      <c r="CX264" s="284"/>
      <c r="CY264" s="282"/>
      <c r="CZ264" s="283"/>
      <c r="DA264" s="283"/>
      <c r="DB264" s="283"/>
      <c r="DC264" s="284"/>
      <c r="DD264" s="62">
        <v>27.5</v>
      </c>
      <c r="DE264" s="41">
        <f>SUM(H264:DC264)</f>
        <v>0</v>
      </c>
      <c r="DF264" s="68">
        <f>DD264*DE264</f>
        <v>0</v>
      </c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</row>
    <row r="265" spans="1:131" ht="23.1" customHeight="1">
      <c r="A265" s="249" t="s">
        <v>39</v>
      </c>
      <c r="B265" s="250"/>
      <c r="C265" s="250"/>
      <c r="D265" s="250"/>
      <c r="E265" s="250"/>
      <c r="F265" s="250"/>
      <c r="G265" s="251"/>
      <c r="H265" s="285"/>
      <c r="I265" s="286"/>
      <c r="J265" s="286"/>
      <c r="K265" s="286"/>
      <c r="L265" s="287"/>
      <c r="M265" s="285"/>
      <c r="N265" s="286"/>
      <c r="O265" s="286"/>
      <c r="P265" s="286"/>
      <c r="Q265" s="287"/>
      <c r="R265" s="285"/>
      <c r="S265" s="286"/>
      <c r="T265" s="286"/>
      <c r="U265" s="286"/>
      <c r="V265" s="287"/>
      <c r="W265" s="285"/>
      <c r="X265" s="286"/>
      <c r="Y265" s="286"/>
      <c r="Z265" s="286"/>
      <c r="AA265" s="287"/>
      <c r="AB265" s="285"/>
      <c r="AC265" s="286"/>
      <c r="AD265" s="286"/>
      <c r="AE265" s="286"/>
      <c r="AF265" s="287"/>
      <c r="AG265" s="285"/>
      <c r="AH265" s="286"/>
      <c r="AI265" s="286"/>
      <c r="AJ265" s="286"/>
      <c r="AK265" s="287"/>
      <c r="AL265" s="285"/>
      <c r="AM265" s="286"/>
      <c r="AN265" s="286"/>
      <c r="AO265" s="286"/>
      <c r="AP265" s="287"/>
      <c r="AQ265" s="285"/>
      <c r="AR265" s="286"/>
      <c r="AS265" s="286"/>
      <c r="AT265" s="286"/>
      <c r="AU265" s="287"/>
      <c r="AV265" s="285"/>
      <c r="AW265" s="286"/>
      <c r="AX265" s="286"/>
      <c r="AY265" s="286"/>
      <c r="AZ265" s="287"/>
      <c r="BA265" s="285"/>
      <c r="BB265" s="286"/>
      <c r="BC265" s="286"/>
      <c r="BD265" s="286"/>
      <c r="BE265" s="287"/>
      <c r="BF265" s="285"/>
      <c r="BG265" s="286"/>
      <c r="BH265" s="286"/>
      <c r="BI265" s="286"/>
      <c r="BJ265" s="287"/>
      <c r="BK265" s="285"/>
      <c r="BL265" s="286"/>
      <c r="BM265" s="286"/>
      <c r="BN265" s="286"/>
      <c r="BO265" s="287"/>
      <c r="BP265" s="285"/>
      <c r="BQ265" s="286"/>
      <c r="BR265" s="286"/>
      <c r="BS265" s="286"/>
      <c r="BT265" s="287"/>
      <c r="BU265" s="285"/>
      <c r="BV265" s="286"/>
      <c r="BW265" s="286"/>
      <c r="BX265" s="286"/>
      <c r="BY265" s="287"/>
      <c r="BZ265" s="285"/>
      <c r="CA265" s="286"/>
      <c r="CB265" s="286"/>
      <c r="CC265" s="286"/>
      <c r="CD265" s="287"/>
      <c r="CE265" s="285"/>
      <c r="CF265" s="286"/>
      <c r="CG265" s="286"/>
      <c r="CH265" s="286"/>
      <c r="CI265" s="287"/>
      <c r="CJ265" s="285"/>
      <c r="CK265" s="286"/>
      <c r="CL265" s="286"/>
      <c r="CM265" s="286"/>
      <c r="CN265" s="287"/>
      <c r="CO265" s="285"/>
      <c r="CP265" s="286"/>
      <c r="CQ265" s="286"/>
      <c r="CR265" s="286"/>
      <c r="CS265" s="287"/>
      <c r="CT265" s="285"/>
      <c r="CU265" s="286"/>
      <c r="CV265" s="286"/>
      <c r="CW265" s="286"/>
      <c r="CX265" s="287"/>
      <c r="CY265" s="285"/>
      <c r="CZ265" s="286"/>
      <c r="DA265" s="286"/>
      <c r="DB265" s="286"/>
      <c r="DC265" s="287"/>
      <c r="DD265" s="65">
        <v>27.5</v>
      </c>
      <c r="DE265" s="36">
        <f>SUM(H265:DC265)</f>
        <v>0</v>
      </c>
      <c r="DF265" s="69">
        <f>DD265*DE265</f>
        <v>0</v>
      </c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</row>
    <row r="266" spans="1:131" ht="11.1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7"/>
      <c r="BZ266" s="27"/>
      <c r="CA266" s="27"/>
      <c r="CB266" s="27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</row>
    <row r="267" spans="1:131">
      <c r="A267" s="276" t="s">
        <v>189</v>
      </c>
      <c r="B267" s="277"/>
      <c r="C267" s="277"/>
      <c r="D267" s="277"/>
      <c r="E267" s="277"/>
      <c r="F267" s="277"/>
      <c r="G267" s="277"/>
      <c r="H267" s="277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8"/>
      <c r="AB267" s="267" t="s">
        <v>22</v>
      </c>
      <c r="AC267" s="267"/>
      <c r="AD267" s="267"/>
      <c r="AE267" s="267"/>
      <c r="AF267" s="267"/>
      <c r="AG267" s="267"/>
      <c r="AH267" s="267"/>
      <c r="AI267" s="268" t="s">
        <v>23</v>
      </c>
      <c r="AJ267" s="268"/>
      <c r="AK267" s="268"/>
      <c r="AL267" s="268"/>
      <c r="AM267" s="268"/>
      <c r="AN267" s="268"/>
      <c r="AO267" s="268"/>
      <c r="AP267" s="268"/>
      <c r="AQ267" s="215" t="s">
        <v>24</v>
      </c>
      <c r="AR267" s="216"/>
      <c r="AS267" s="216"/>
      <c r="AT267" s="216"/>
      <c r="AU267" s="216"/>
      <c r="AV267" s="216"/>
      <c r="AW267" s="216"/>
      <c r="AX267" s="216"/>
      <c r="AY267" s="216"/>
      <c r="AZ267" s="217"/>
      <c r="BA267" s="18"/>
      <c r="BB267" s="18"/>
      <c r="BC267" s="18"/>
      <c r="BD267" s="18"/>
      <c r="BE267" s="75"/>
      <c r="BF267" s="75"/>
      <c r="BG267" s="75"/>
      <c r="BH267" s="75"/>
      <c r="BI267" s="75"/>
      <c r="BJ267" s="190" t="s">
        <v>190</v>
      </c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46" t="s">
        <v>22</v>
      </c>
      <c r="DE267" s="40" t="s">
        <v>23</v>
      </c>
      <c r="DF267" s="40" t="s">
        <v>24</v>
      </c>
      <c r="DG267" s="18"/>
      <c r="DH267" s="20"/>
      <c r="DI267" s="26"/>
      <c r="DJ267" s="26"/>
      <c r="DK267" s="26"/>
      <c r="DL267" s="26"/>
      <c r="DM267" s="26"/>
      <c r="DN267" s="26"/>
      <c r="DO267" s="27"/>
      <c r="DP267" s="18"/>
      <c r="DQ267" s="18"/>
      <c r="DR267" s="1"/>
      <c r="DS267" s="1"/>
      <c r="DT267" s="1"/>
      <c r="DU267" s="1"/>
      <c r="DV267" s="1"/>
      <c r="DW267" s="1"/>
      <c r="DX267" s="1"/>
      <c r="DY267" s="1"/>
      <c r="DZ267" s="1"/>
      <c r="EA267" s="1"/>
    </row>
    <row r="268" spans="1:131" ht="23.1" customHeight="1">
      <c r="A268" s="152" t="s">
        <v>38</v>
      </c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4"/>
      <c r="AB268" s="260">
        <v>15</v>
      </c>
      <c r="AC268" s="260"/>
      <c r="AD268" s="260"/>
      <c r="AE268" s="260"/>
      <c r="AF268" s="260"/>
      <c r="AG268" s="260"/>
      <c r="AH268" s="260"/>
      <c r="AI268" s="236"/>
      <c r="AJ268" s="236"/>
      <c r="AK268" s="236"/>
      <c r="AL268" s="236"/>
      <c r="AM268" s="236"/>
      <c r="AN268" s="236"/>
      <c r="AO268" s="236"/>
      <c r="AP268" s="236"/>
      <c r="AQ268" s="224">
        <f>AB268*AI268</f>
        <v>0</v>
      </c>
      <c r="AR268" s="225"/>
      <c r="AS268" s="225"/>
      <c r="AT268" s="225"/>
      <c r="AU268" s="225"/>
      <c r="AV268" s="225"/>
      <c r="AW268" s="225"/>
      <c r="AX268" s="225"/>
      <c r="AY268" s="225"/>
      <c r="AZ268" s="226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9" t="s">
        <v>38</v>
      </c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47">
        <v>8</v>
      </c>
      <c r="DE268" s="13"/>
      <c r="DF268" s="42">
        <f>DD268*DE268</f>
        <v>0</v>
      </c>
      <c r="DG268" s="18"/>
      <c r="DH268" s="22"/>
      <c r="DI268" s="26"/>
      <c r="DJ268" s="26"/>
      <c r="DK268" s="26"/>
      <c r="DL268" s="26"/>
      <c r="DM268" s="26"/>
      <c r="DN268" s="26"/>
      <c r="DO268" s="27"/>
      <c r="DP268" s="18"/>
      <c r="DQ268" s="18"/>
      <c r="DR268" s="1"/>
      <c r="DS268" s="1"/>
      <c r="DT268" s="1"/>
      <c r="DU268" s="1"/>
      <c r="DV268" s="1"/>
      <c r="DW268" s="1"/>
      <c r="DX268" s="1"/>
      <c r="DY268" s="1"/>
      <c r="DZ268" s="1"/>
      <c r="EA268" s="1"/>
    </row>
    <row r="269" spans="1:131" ht="23.1" customHeight="1">
      <c r="A269" s="249" t="s">
        <v>39</v>
      </c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  <c r="AA269" s="251"/>
      <c r="AB269" s="261">
        <v>15</v>
      </c>
      <c r="AC269" s="261"/>
      <c r="AD269" s="261"/>
      <c r="AE269" s="261"/>
      <c r="AF269" s="261"/>
      <c r="AG269" s="261"/>
      <c r="AH269" s="261"/>
      <c r="AI269" s="259"/>
      <c r="AJ269" s="259"/>
      <c r="AK269" s="259"/>
      <c r="AL269" s="259"/>
      <c r="AM269" s="259"/>
      <c r="AN269" s="259"/>
      <c r="AO269" s="259"/>
      <c r="AP269" s="259"/>
      <c r="AQ269" s="240">
        <f>AB269*AI269</f>
        <v>0</v>
      </c>
      <c r="AR269" s="241"/>
      <c r="AS269" s="241"/>
      <c r="AT269" s="241"/>
      <c r="AU269" s="241"/>
      <c r="AV269" s="241"/>
      <c r="AW269" s="241"/>
      <c r="AX269" s="241"/>
      <c r="AY269" s="241"/>
      <c r="AZ269" s="242"/>
      <c r="BA269" s="18"/>
      <c r="BB269" s="26"/>
      <c r="BC269" s="26"/>
      <c r="BD269" s="26"/>
      <c r="BE269" s="26"/>
      <c r="BF269" s="26"/>
      <c r="BG269" s="26"/>
      <c r="BH269" s="26"/>
      <c r="BI269" s="26"/>
      <c r="BJ269" s="158" t="s">
        <v>39</v>
      </c>
      <c r="BK269" s="158"/>
      <c r="BL269" s="158"/>
      <c r="BM269" s="158"/>
      <c r="BN269" s="158"/>
      <c r="BO269" s="158"/>
      <c r="BP269" s="158"/>
      <c r="BQ269" s="158"/>
      <c r="BR269" s="158"/>
      <c r="BS269" s="158"/>
      <c r="BT269" s="158"/>
      <c r="BU269" s="158"/>
      <c r="BV269" s="158"/>
      <c r="BW269" s="158"/>
      <c r="BX269" s="158"/>
      <c r="BY269" s="158"/>
      <c r="BZ269" s="158"/>
      <c r="CA269" s="158"/>
      <c r="CB269" s="158"/>
      <c r="CC269" s="158"/>
      <c r="CD269" s="158"/>
      <c r="CE269" s="158"/>
      <c r="CF269" s="158"/>
      <c r="CG269" s="158"/>
      <c r="CH269" s="158"/>
      <c r="CI269" s="158"/>
      <c r="CJ269" s="158"/>
      <c r="CK269" s="158"/>
      <c r="CL269" s="158"/>
      <c r="CM269" s="158"/>
      <c r="CN269" s="158"/>
      <c r="CO269" s="158"/>
      <c r="CP269" s="158"/>
      <c r="CQ269" s="158"/>
      <c r="CR269" s="158"/>
      <c r="CS269" s="158"/>
      <c r="CT269" s="158"/>
      <c r="CU269" s="158"/>
      <c r="CV269" s="158"/>
      <c r="CW269" s="158"/>
      <c r="CX269" s="158"/>
      <c r="CY269" s="158"/>
      <c r="CZ269" s="158"/>
      <c r="DA269" s="158"/>
      <c r="DB269" s="158"/>
      <c r="DC269" s="158"/>
      <c r="DD269" s="48">
        <v>8</v>
      </c>
      <c r="DE269" s="14"/>
      <c r="DF269" s="45">
        <f>DD269*DE269</f>
        <v>0</v>
      </c>
      <c r="DG269" s="18"/>
      <c r="DH269" s="22"/>
      <c r="DI269" s="26"/>
      <c r="DJ269" s="26"/>
      <c r="DK269" s="26"/>
      <c r="DL269" s="26"/>
      <c r="DM269" s="26"/>
      <c r="DN269" s="26"/>
      <c r="DO269" s="27"/>
      <c r="DP269" s="18"/>
      <c r="DQ269" s="18"/>
      <c r="DR269" s="1"/>
      <c r="DS269" s="1"/>
      <c r="DT269" s="1"/>
      <c r="DU269" s="1"/>
      <c r="DV269" s="1"/>
      <c r="DW269" s="1"/>
      <c r="DX269" s="1"/>
      <c r="DY269" s="1"/>
      <c r="DZ269" s="1"/>
      <c r="EA269" s="1"/>
    </row>
    <row r="270" spans="1:131" ht="24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7"/>
      <c r="BZ270" s="27"/>
      <c r="CA270" s="27"/>
      <c r="CB270" s="27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</row>
    <row r="271" spans="1:131" ht="30.75" customHeight="1">
      <c r="A271" s="18"/>
      <c r="B271" s="18"/>
      <c r="C271" s="18"/>
      <c r="D271" s="94" t="s">
        <v>140</v>
      </c>
      <c r="E271" s="53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18"/>
      <c r="BM271" s="18"/>
      <c r="BN271" s="18"/>
      <c r="BO271" s="18"/>
      <c r="BP271" s="18"/>
      <c r="BQ271" s="18"/>
      <c r="BR271" s="18"/>
      <c r="BS271" s="18"/>
      <c r="BT271" s="18"/>
      <c r="BU271" s="26"/>
      <c r="BV271" s="26"/>
      <c r="BW271" s="26"/>
      <c r="BX271" s="26"/>
      <c r="BY271" s="27"/>
      <c r="BZ271" s="27"/>
      <c r="CA271" s="27"/>
      <c r="CB271" s="27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</row>
    <row r="272" spans="1:131" ht="11.25" customHeight="1">
      <c r="A272" s="18"/>
      <c r="B272" s="18"/>
      <c r="C272" s="18"/>
      <c r="D272" s="18"/>
      <c r="E272" s="94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7"/>
      <c r="BZ272" s="27"/>
      <c r="CA272" s="27"/>
      <c r="CB272" s="27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W272" s="1"/>
      <c r="DX272" s="1"/>
    </row>
    <row r="273" spans="1:128">
      <c r="A273" s="190" t="s">
        <v>141</v>
      </c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206" t="s">
        <v>11</v>
      </c>
      <c r="M273" s="206"/>
      <c r="N273" s="206"/>
      <c r="O273" s="206"/>
      <c r="P273" s="206"/>
      <c r="Q273" s="206"/>
      <c r="R273" s="206"/>
      <c r="S273" s="206"/>
      <c r="T273" s="206" t="s">
        <v>12</v>
      </c>
      <c r="U273" s="206"/>
      <c r="V273" s="206"/>
      <c r="W273" s="206"/>
      <c r="X273" s="206"/>
      <c r="Y273" s="206"/>
      <c r="Z273" s="206"/>
      <c r="AA273" s="206"/>
      <c r="AB273" s="206" t="s">
        <v>13</v>
      </c>
      <c r="AC273" s="206"/>
      <c r="AD273" s="206"/>
      <c r="AE273" s="206"/>
      <c r="AF273" s="206"/>
      <c r="AG273" s="206"/>
      <c r="AH273" s="206"/>
      <c r="AI273" s="206"/>
      <c r="AJ273" s="206" t="s">
        <v>14</v>
      </c>
      <c r="AK273" s="206"/>
      <c r="AL273" s="206"/>
      <c r="AM273" s="206"/>
      <c r="AN273" s="206"/>
      <c r="AO273" s="206"/>
      <c r="AP273" s="206"/>
      <c r="AQ273" s="206"/>
      <c r="AR273" s="206" t="s">
        <v>15</v>
      </c>
      <c r="AS273" s="206"/>
      <c r="AT273" s="206"/>
      <c r="AU273" s="206"/>
      <c r="AV273" s="206"/>
      <c r="AW273" s="206"/>
      <c r="AX273" s="206"/>
      <c r="AY273" s="206"/>
      <c r="AZ273" s="206" t="s">
        <v>16</v>
      </c>
      <c r="BA273" s="206"/>
      <c r="BB273" s="206"/>
      <c r="BC273" s="206"/>
      <c r="BD273" s="206"/>
      <c r="BE273" s="206"/>
      <c r="BF273" s="206"/>
      <c r="BG273" s="206"/>
      <c r="BH273" s="206" t="s">
        <v>17</v>
      </c>
      <c r="BI273" s="206"/>
      <c r="BJ273" s="206"/>
      <c r="BK273" s="206"/>
      <c r="BL273" s="206"/>
      <c r="BM273" s="206"/>
      <c r="BN273" s="206"/>
      <c r="BO273" s="206"/>
      <c r="BP273" s="206" t="s">
        <v>18</v>
      </c>
      <c r="BQ273" s="206"/>
      <c r="BR273" s="206"/>
      <c r="BS273" s="206"/>
      <c r="BT273" s="206"/>
      <c r="BU273" s="206"/>
      <c r="BV273" s="206"/>
      <c r="BW273" s="206"/>
      <c r="BX273" s="206" t="s">
        <v>19</v>
      </c>
      <c r="BY273" s="206"/>
      <c r="BZ273" s="206"/>
      <c r="CA273" s="206"/>
      <c r="CB273" s="206"/>
      <c r="CC273" s="206"/>
      <c r="CD273" s="206"/>
      <c r="CE273" s="206"/>
      <c r="CF273" s="206" t="s">
        <v>20</v>
      </c>
      <c r="CG273" s="206"/>
      <c r="CH273" s="206"/>
      <c r="CI273" s="206"/>
      <c r="CJ273" s="206"/>
      <c r="CK273" s="206"/>
      <c r="CL273" s="206"/>
      <c r="CM273" s="206"/>
      <c r="CN273" s="206" t="s">
        <v>21</v>
      </c>
      <c r="CO273" s="206"/>
      <c r="CP273" s="206"/>
      <c r="CQ273" s="206"/>
      <c r="CR273" s="206"/>
      <c r="CS273" s="206"/>
      <c r="CT273" s="206"/>
      <c r="CU273" s="206"/>
      <c r="CV273" s="206" t="s">
        <v>249</v>
      </c>
      <c r="CW273" s="206"/>
      <c r="CX273" s="206"/>
      <c r="CY273" s="206"/>
      <c r="CZ273" s="206"/>
      <c r="DA273" s="206"/>
      <c r="DB273" s="206"/>
      <c r="DC273" s="206"/>
      <c r="DD273" s="46" t="s">
        <v>22</v>
      </c>
      <c r="DE273" s="40" t="s">
        <v>23</v>
      </c>
      <c r="DF273" s="39" t="s">
        <v>24</v>
      </c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W273" s="1"/>
      <c r="DX273" s="1"/>
    </row>
    <row r="274" spans="1:128" ht="23.1" customHeight="1">
      <c r="A274" s="189" t="s">
        <v>38</v>
      </c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  <c r="BU274" s="185"/>
      <c r="BV274" s="185"/>
      <c r="BW274" s="185"/>
      <c r="BX274" s="185"/>
      <c r="BY274" s="185"/>
      <c r="BZ274" s="185"/>
      <c r="CA274" s="185"/>
      <c r="CB274" s="185"/>
      <c r="CC274" s="185"/>
      <c r="CD274" s="185"/>
      <c r="CE274" s="185"/>
      <c r="CF274" s="185"/>
      <c r="CG274" s="185"/>
      <c r="CH274" s="185"/>
      <c r="CI274" s="185"/>
      <c r="CJ274" s="185"/>
      <c r="CK274" s="185"/>
      <c r="CL274" s="185"/>
      <c r="CM274" s="185"/>
      <c r="CN274" s="185"/>
      <c r="CO274" s="185"/>
      <c r="CP274" s="185"/>
      <c r="CQ274" s="185"/>
      <c r="CR274" s="185"/>
      <c r="CS274" s="185"/>
      <c r="CT274" s="185"/>
      <c r="CU274" s="185"/>
      <c r="CV274" s="185"/>
      <c r="CW274" s="185"/>
      <c r="CX274" s="185"/>
      <c r="CY274" s="185"/>
      <c r="CZ274" s="185"/>
      <c r="DA274" s="185"/>
      <c r="DB274" s="185"/>
      <c r="DC274" s="185"/>
      <c r="DD274" s="47">
        <v>19</v>
      </c>
      <c r="DE274" s="41">
        <f>SUM(L274:DC274)</f>
        <v>0</v>
      </c>
      <c r="DF274" s="42">
        <f>DD274*DE274</f>
        <v>0</v>
      </c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27"/>
      <c r="DW274" s="1"/>
      <c r="DX274" s="1"/>
    </row>
    <row r="275" spans="1:128" ht="11.1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  <c r="Z275" s="280"/>
      <c r="AA275" s="280"/>
      <c r="AB275" s="281"/>
      <c r="AC275" s="281"/>
      <c r="AD275" s="281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1"/>
      <c r="AV275" s="281"/>
      <c r="AW275" s="281"/>
      <c r="AX275" s="281"/>
      <c r="AY275" s="281"/>
      <c r="AZ275" s="281"/>
      <c r="BA275" s="281"/>
      <c r="BB275" s="281"/>
      <c r="BC275" s="281"/>
      <c r="BD275" s="281"/>
      <c r="BE275" s="281"/>
      <c r="BF275" s="281"/>
      <c r="BG275" s="281"/>
      <c r="BH275" s="281"/>
      <c r="BI275" s="281"/>
      <c r="BJ275" s="281"/>
      <c r="BK275" s="281"/>
      <c r="BL275" s="281"/>
      <c r="BM275" s="281"/>
      <c r="BN275" s="281"/>
      <c r="BO275" s="281"/>
      <c r="BP275" s="281"/>
      <c r="BQ275" s="281"/>
      <c r="BR275" s="281"/>
      <c r="BS275" s="281"/>
      <c r="BT275" s="281"/>
      <c r="BU275" s="281"/>
      <c r="BV275" s="281"/>
      <c r="BW275" s="281"/>
      <c r="BX275" s="280"/>
      <c r="BY275" s="280"/>
      <c r="BZ275" s="280"/>
      <c r="CA275" s="280"/>
      <c r="CB275" s="280"/>
      <c r="CC275" s="280"/>
      <c r="CD275" s="280"/>
      <c r="CE275" s="280"/>
      <c r="CF275" s="280"/>
      <c r="CG275" s="280"/>
      <c r="CH275" s="280"/>
      <c r="CI275" s="280"/>
      <c r="CJ275" s="280"/>
      <c r="CK275" s="280"/>
      <c r="CL275" s="280"/>
      <c r="CM275" s="280"/>
      <c r="CN275" s="280"/>
      <c r="CO275" s="280"/>
      <c r="CP275" s="280"/>
      <c r="CQ275" s="280"/>
      <c r="CR275" s="280"/>
      <c r="CS275" s="280"/>
      <c r="CT275" s="280"/>
      <c r="CU275" s="280"/>
      <c r="CV275" s="280"/>
      <c r="CW275" s="280"/>
      <c r="CX275" s="280"/>
      <c r="CY275" s="280"/>
      <c r="CZ275" s="280"/>
      <c r="DA275" s="280"/>
      <c r="DB275" s="280"/>
      <c r="DC275" s="280"/>
      <c r="DD275" s="18"/>
      <c r="DE275" s="53"/>
      <c r="DF275" s="53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28"/>
      <c r="DR275" s="10"/>
      <c r="DS275" s="10"/>
      <c r="DT275" s="10"/>
      <c r="DU275" s="10"/>
    </row>
    <row r="276" spans="1:128">
      <c r="A276" s="149" t="s">
        <v>241</v>
      </c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1"/>
      <c r="M276" s="279">
        <v>32</v>
      </c>
      <c r="N276" s="279"/>
      <c r="O276" s="279"/>
      <c r="P276" s="279"/>
      <c r="Q276" s="279"/>
      <c r="R276" s="279">
        <v>34</v>
      </c>
      <c r="S276" s="279"/>
      <c r="T276" s="279"/>
      <c r="U276" s="279"/>
      <c r="V276" s="279"/>
      <c r="W276" s="279">
        <v>36</v>
      </c>
      <c r="X276" s="279"/>
      <c r="Y276" s="279"/>
      <c r="Z276" s="279"/>
      <c r="AA276" s="279"/>
      <c r="AB276" s="279">
        <v>38</v>
      </c>
      <c r="AC276" s="279"/>
      <c r="AD276" s="279"/>
      <c r="AE276" s="279"/>
      <c r="AF276" s="279"/>
      <c r="AG276" s="279">
        <v>40</v>
      </c>
      <c r="AH276" s="279"/>
      <c r="AI276" s="279"/>
      <c r="AJ276" s="279"/>
      <c r="AK276" s="279"/>
      <c r="AL276" s="279">
        <v>42</v>
      </c>
      <c r="AM276" s="279"/>
      <c r="AN276" s="279"/>
      <c r="AO276" s="279"/>
      <c r="AP276" s="279"/>
      <c r="AQ276" s="279">
        <v>44</v>
      </c>
      <c r="AR276" s="279"/>
      <c r="AS276" s="279"/>
      <c r="AT276" s="279"/>
      <c r="AU276" s="279"/>
      <c r="AV276" s="279">
        <v>46</v>
      </c>
      <c r="AW276" s="279"/>
      <c r="AX276" s="279"/>
      <c r="AY276" s="279"/>
      <c r="AZ276" s="279"/>
      <c r="BA276" s="279">
        <v>48</v>
      </c>
      <c r="BB276" s="279"/>
      <c r="BC276" s="279"/>
      <c r="BD276" s="279"/>
      <c r="BE276" s="279"/>
      <c r="BF276" s="279">
        <v>50</v>
      </c>
      <c r="BG276" s="279"/>
      <c r="BH276" s="279"/>
      <c r="BI276" s="279"/>
      <c r="BJ276" s="279"/>
      <c r="BK276" s="279">
        <v>52</v>
      </c>
      <c r="BL276" s="279"/>
      <c r="BM276" s="279"/>
      <c r="BN276" s="279"/>
      <c r="BO276" s="279"/>
      <c r="BP276" s="279">
        <v>54</v>
      </c>
      <c r="BQ276" s="279"/>
      <c r="BR276" s="279"/>
      <c r="BS276" s="279"/>
      <c r="BT276" s="279"/>
      <c r="BU276" s="279">
        <v>56</v>
      </c>
      <c r="BV276" s="279"/>
      <c r="BW276" s="279"/>
      <c r="BX276" s="279"/>
      <c r="BY276" s="279"/>
      <c r="BZ276" s="279">
        <v>58</v>
      </c>
      <c r="CA276" s="279"/>
      <c r="CB276" s="279"/>
      <c r="CC276" s="279"/>
      <c r="CD276" s="279"/>
      <c r="CE276" s="279">
        <v>60</v>
      </c>
      <c r="CF276" s="279"/>
      <c r="CG276" s="279"/>
      <c r="CH276" s="279"/>
      <c r="CI276" s="279"/>
      <c r="CJ276" s="279">
        <v>62</v>
      </c>
      <c r="CK276" s="279"/>
      <c r="CL276" s="279"/>
      <c r="CM276" s="279"/>
      <c r="CN276" s="279"/>
      <c r="CO276" s="279">
        <v>64</v>
      </c>
      <c r="CP276" s="279"/>
      <c r="CQ276" s="279"/>
      <c r="CR276" s="279"/>
      <c r="CS276" s="279"/>
      <c r="CT276" s="279">
        <v>66</v>
      </c>
      <c r="CU276" s="279"/>
      <c r="CV276" s="279"/>
      <c r="CW276" s="279"/>
      <c r="CX276" s="279"/>
      <c r="CY276" s="279">
        <v>68</v>
      </c>
      <c r="CZ276" s="279"/>
      <c r="DA276" s="279"/>
      <c r="DB276" s="279"/>
      <c r="DC276" s="279"/>
      <c r="DD276" s="46" t="s">
        <v>22</v>
      </c>
      <c r="DE276" s="39" t="s">
        <v>23</v>
      </c>
      <c r="DF276" s="40" t="s">
        <v>24</v>
      </c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26"/>
      <c r="DR276" s="3"/>
      <c r="DS276" s="3"/>
      <c r="DT276" s="3"/>
      <c r="DU276" s="3"/>
    </row>
    <row r="277" spans="1:128" ht="23.1" customHeight="1">
      <c r="A277" s="152" t="s">
        <v>38</v>
      </c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4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  <c r="BU277" s="185"/>
      <c r="BV277" s="185"/>
      <c r="BW277" s="185"/>
      <c r="BX277" s="185"/>
      <c r="BY277" s="185"/>
      <c r="BZ277" s="185"/>
      <c r="CA277" s="185"/>
      <c r="CB277" s="185"/>
      <c r="CC277" s="185"/>
      <c r="CD277" s="185"/>
      <c r="CE277" s="185"/>
      <c r="CF277" s="185"/>
      <c r="CG277" s="185"/>
      <c r="CH277" s="185"/>
      <c r="CI277" s="185"/>
      <c r="CJ277" s="185"/>
      <c r="CK277" s="185"/>
      <c r="CL277" s="185"/>
      <c r="CM277" s="185"/>
      <c r="CN277" s="185"/>
      <c r="CO277" s="185"/>
      <c r="CP277" s="185"/>
      <c r="CQ277" s="185"/>
      <c r="CR277" s="185"/>
      <c r="CS277" s="185"/>
      <c r="CT277" s="185"/>
      <c r="CU277" s="185"/>
      <c r="CV277" s="185"/>
      <c r="CW277" s="185"/>
      <c r="CX277" s="185"/>
      <c r="CY277" s="185"/>
      <c r="CZ277" s="185"/>
      <c r="DA277" s="185"/>
      <c r="DB277" s="185"/>
      <c r="DC277" s="185"/>
      <c r="DD277" s="47">
        <v>31</v>
      </c>
      <c r="DE277" s="41">
        <f>SUM(M277:DC277)</f>
        <v>0</v>
      </c>
      <c r="DF277" s="68">
        <f>DD277*DE277</f>
        <v>0</v>
      </c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</row>
    <row r="278" spans="1:128" ht="21" customHeight="1" thickBot="1">
      <c r="A278" s="18"/>
      <c r="B278" s="18"/>
      <c r="C278" s="18"/>
      <c r="D278" s="18"/>
      <c r="E278" s="18"/>
      <c r="F278" s="18"/>
      <c r="G278" s="18"/>
      <c r="H278" s="273"/>
      <c r="I278" s="273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3"/>
      <c r="BE278" s="273"/>
      <c r="BF278" s="273"/>
      <c r="BG278" s="273"/>
      <c r="BH278" s="273"/>
      <c r="BI278" s="273"/>
      <c r="BJ278" s="273"/>
      <c r="BK278" s="273"/>
      <c r="BL278" s="273"/>
      <c r="BM278" s="273"/>
      <c r="BN278" s="273"/>
      <c r="BO278" s="273"/>
      <c r="BP278" s="273"/>
      <c r="BQ278" s="273"/>
      <c r="BR278" s="273"/>
      <c r="BS278" s="273"/>
      <c r="BT278" s="273"/>
      <c r="BU278" s="273"/>
      <c r="BV278" s="273"/>
      <c r="BW278" s="273"/>
      <c r="BX278" s="273"/>
      <c r="BY278" s="273"/>
      <c r="BZ278" s="273"/>
      <c r="CA278" s="273"/>
      <c r="CB278" s="273"/>
      <c r="CC278" s="273"/>
      <c r="CD278" s="273"/>
      <c r="CE278" s="273"/>
      <c r="CF278" s="273"/>
      <c r="CG278" s="273"/>
      <c r="CH278" s="273"/>
      <c r="CI278" s="273"/>
      <c r="CJ278" s="273"/>
      <c r="CK278" s="273"/>
      <c r="CL278" s="273"/>
      <c r="CM278" s="273"/>
      <c r="CN278" s="273"/>
      <c r="CO278" s="273"/>
      <c r="CP278" s="273"/>
      <c r="CQ278" s="273"/>
      <c r="CR278" s="273"/>
      <c r="CS278" s="273"/>
      <c r="CT278" s="273"/>
      <c r="CU278" s="273"/>
      <c r="CV278" s="273"/>
      <c r="CW278" s="273"/>
      <c r="CX278" s="273"/>
      <c r="CY278" s="273"/>
      <c r="CZ278" s="273"/>
      <c r="DA278" s="273"/>
      <c r="DB278" s="273"/>
      <c r="DC278" s="273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</row>
    <row r="279" spans="1:128" ht="23.1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7"/>
      <c r="BZ279" s="27"/>
      <c r="CA279" s="27"/>
      <c r="CB279" s="27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332" t="s">
        <v>191</v>
      </c>
      <c r="CT279" s="333"/>
      <c r="CU279" s="333"/>
      <c r="CV279" s="333"/>
      <c r="CW279" s="333"/>
      <c r="CX279" s="333"/>
      <c r="CY279" s="333"/>
      <c r="CZ279" s="333"/>
      <c r="DA279" s="333"/>
      <c r="DB279" s="333"/>
      <c r="DC279" s="333"/>
      <c r="DD279" s="333"/>
      <c r="DE279" s="334"/>
      <c r="DF279" s="310">
        <f>SUM(DF246,DF249,DF252:DF253,DF256:DF257,DF260:DF261,DF264:DF265,DF268:DF269,AQ268:AZ269,DF274,DF277)</f>
        <v>0</v>
      </c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</row>
    <row r="280" spans="1:128" ht="24.95" customHeight="1" thickBot="1">
      <c r="A280" s="18"/>
      <c r="B280" s="18"/>
      <c r="C280" s="18"/>
      <c r="D280" s="52" t="s">
        <v>90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7"/>
      <c r="BZ280" s="27"/>
      <c r="CA280" s="27"/>
      <c r="CB280" s="27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335"/>
      <c r="CT280" s="336"/>
      <c r="CU280" s="336"/>
      <c r="CV280" s="336"/>
      <c r="CW280" s="336"/>
      <c r="CX280" s="336"/>
      <c r="CY280" s="336"/>
      <c r="CZ280" s="336"/>
      <c r="DA280" s="336"/>
      <c r="DB280" s="336"/>
      <c r="DC280" s="336"/>
      <c r="DD280" s="336"/>
      <c r="DE280" s="337"/>
      <c r="DF280" s="311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</row>
    <row r="281" spans="1:128" ht="15.75" customHeight="1">
      <c r="A281" s="18"/>
      <c r="B281" s="18"/>
      <c r="C281" s="18"/>
      <c r="D281" s="53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7"/>
      <c r="BZ281" s="27"/>
      <c r="CA281" s="27"/>
      <c r="CB281" s="27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</row>
    <row r="282" spans="1:128" ht="21.95" customHeight="1">
      <c r="A282" s="276" t="s">
        <v>91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  <c r="AA282" s="278"/>
      <c r="AB282" s="237" t="s">
        <v>22</v>
      </c>
      <c r="AC282" s="238"/>
      <c r="AD282" s="238"/>
      <c r="AE282" s="238"/>
      <c r="AF282" s="238"/>
      <c r="AG282" s="238"/>
      <c r="AH282" s="238"/>
      <c r="AI282" s="268" t="s">
        <v>23</v>
      </c>
      <c r="AJ282" s="268"/>
      <c r="AK282" s="268"/>
      <c r="AL282" s="268"/>
      <c r="AM282" s="268"/>
      <c r="AN282" s="268"/>
      <c r="AO282" s="268"/>
      <c r="AP282" s="268"/>
      <c r="AQ282" s="268" t="s">
        <v>24</v>
      </c>
      <c r="AR282" s="268"/>
      <c r="AS282" s="268"/>
      <c r="AT282" s="268"/>
      <c r="AU282" s="268"/>
      <c r="AV282" s="268"/>
      <c r="AW282" s="268"/>
      <c r="AX282" s="268"/>
      <c r="AY282" s="268"/>
      <c r="AZ282" s="268"/>
      <c r="BA282" s="26"/>
      <c r="BB282" s="26"/>
      <c r="BC282" s="26"/>
      <c r="BD282" s="26"/>
      <c r="BE282" s="75"/>
      <c r="BF282" s="75"/>
      <c r="BG282" s="75"/>
      <c r="BH282" s="75"/>
      <c r="BI282" s="75"/>
      <c r="BJ282" s="75"/>
      <c r="BK282" s="190" t="s">
        <v>92</v>
      </c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58" t="s">
        <v>22</v>
      </c>
      <c r="DE282" s="91" t="s">
        <v>23</v>
      </c>
      <c r="DF282" s="40" t="s">
        <v>24</v>
      </c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</row>
    <row r="283" spans="1:128" ht="21.95" customHeight="1">
      <c r="A283" s="152" t="s">
        <v>93</v>
      </c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4"/>
      <c r="AB283" s="218">
        <v>8</v>
      </c>
      <c r="AC283" s="219"/>
      <c r="AD283" s="219"/>
      <c r="AE283" s="219"/>
      <c r="AF283" s="219"/>
      <c r="AG283" s="219"/>
      <c r="AH283" s="219"/>
      <c r="AI283" s="236"/>
      <c r="AJ283" s="236"/>
      <c r="AK283" s="236"/>
      <c r="AL283" s="236"/>
      <c r="AM283" s="236"/>
      <c r="AN283" s="236"/>
      <c r="AO283" s="236"/>
      <c r="AP283" s="236"/>
      <c r="AQ283" s="274">
        <f>AB283*AI283</f>
        <v>0</v>
      </c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6"/>
      <c r="BB283" s="26"/>
      <c r="BC283" s="26"/>
      <c r="BD283" s="26"/>
      <c r="BE283" s="18"/>
      <c r="BF283" s="18"/>
      <c r="BG283" s="18"/>
      <c r="BH283" s="18"/>
      <c r="BI283" s="18"/>
      <c r="BJ283" s="18"/>
      <c r="BK283" s="189" t="s">
        <v>94</v>
      </c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61">
        <v>15</v>
      </c>
      <c r="DE283" s="8"/>
      <c r="DF283" s="42">
        <f>DD283*DE283</f>
        <v>0</v>
      </c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</row>
    <row r="284" spans="1:128" ht="21.95" customHeight="1">
      <c r="A284" s="249" t="s">
        <v>95</v>
      </c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  <c r="AA284" s="251"/>
      <c r="AB284" s="246">
        <v>8</v>
      </c>
      <c r="AC284" s="247"/>
      <c r="AD284" s="247"/>
      <c r="AE284" s="247"/>
      <c r="AF284" s="247"/>
      <c r="AG284" s="247"/>
      <c r="AH284" s="247"/>
      <c r="AI284" s="259"/>
      <c r="AJ284" s="259"/>
      <c r="AK284" s="259"/>
      <c r="AL284" s="259"/>
      <c r="AM284" s="259"/>
      <c r="AN284" s="259"/>
      <c r="AO284" s="259"/>
      <c r="AP284" s="259"/>
      <c r="AQ284" s="275">
        <f t="shared" ref="AQ284:AQ286" si="30">AB284*AI284</f>
        <v>0</v>
      </c>
      <c r="AR284" s="275"/>
      <c r="AS284" s="275"/>
      <c r="AT284" s="275"/>
      <c r="AU284" s="275"/>
      <c r="AV284" s="275"/>
      <c r="AW284" s="275"/>
      <c r="AX284" s="275"/>
      <c r="AY284" s="275"/>
      <c r="AZ284" s="275"/>
      <c r="BA284" s="26"/>
      <c r="BB284" s="26"/>
      <c r="BC284" s="26"/>
      <c r="BD284" s="26"/>
      <c r="BE284" s="18"/>
      <c r="BF284" s="18"/>
      <c r="BG284" s="18"/>
      <c r="BH284" s="18"/>
      <c r="BI284" s="18"/>
      <c r="BJ284" s="18"/>
      <c r="BK284" s="188" t="s">
        <v>96</v>
      </c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64">
        <v>15</v>
      </c>
      <c r="DE284" s="9"/>
      <c r="DF284" s="45">
        <f>DD284*DE284</f>
        <v>0</v>
      </c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</row>
    <row r="285" spans="1:128" ht="21.95" customHeight="1">
      <c r="A285" s="152" t="s">
        <v>29</v>
      </c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4"/>
      <c r="AB285" s="218">
        <v>8</v>
      </c>
      <c r="AC285" s="219"/>
      <c r="AD285" s="219"/>
      <c r="AE285" s="219"/>
      <c r="AF285" s="219"/>
      <c r="AG285" s="219"/>
      <c r="AH285" s="219"/>
      <c r="AI285" s="236"/>
      <c r="AJ285" s="236"/>
      <c r="AK285" s="236"/>
      <c r="AL285" s="236"/>
      <c r="AM285" s="236"/>
      <c r="AN285" s="236"/>
      <c r="AO285" s="236"/>
      <c r="AP285" s="236"/>
      <c r="AQ285" s="274">
        <f t="shared" si="30"/>
        <v>0</v>
      </c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6"/>
      <c r="BB285" s="26"/>
      <c r="BC285" s="26"/>
      <c r="BD285" s="26"/>
      <c r="BE285" s="18"/>
      <c r="BF285" s="18"/>
      <c r="BG285" s="18"/>
      <c r="BH285" s="18"/>
      <c r="BI285" s="18"/>
      <c r="BJ285" s="18"/>
      <c r="BK285" s="189" t="s">
        <v>97</v>
      </c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61">
        <v>15</v>
      </c>
      <c r="DE285" s="8"/>
      <c r="DF285" s="42">
        <f>DD285*DE285</f>
        <v>0</v>
      </c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</row>
    <row r="286" spans="1:128" ht="21.95" customHeight="1">
      <c r="A286" s="249" t="s">
        <v>98</v>
      </c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1"/>
      <c r="AB286" s="246">
        <v>8</v>
      </c>
      <c r="AC286" s="247"/>
      <c r="AD286" s="247"/>
      <c r="AE286" s="247"/>
      <c r="AF286" s="247"/>
      <c r="AG286" s="247"/>
      <c r="AH286" s="247"/>
      <c r="AI286" s="259"/>
      <c r="AJ286" s="259"/>
      <c r="AK286" s="259"/>
      <c r="AL286" s="259"/>
      <c r="AM286" s="259"/>
      <c r="AN286" s="259"/>
      <c r="AO286" s="259"/>
      <c r="AP286" s="259"/>
      <c r="AQ286" s="275">
        <f t="shared" si="30"/>
        <v>0</v>
      </c>
      <c r="AR286" s="275"/>
      <c r="AS286" s="275"/>
      <c r="AT286" s="275"/>
      <c r="AU286" s="275"/>
      <c r="AV286" s="275"/>
      <c r="AW286" s="275"/>
      <c r="AX286" s="275"/>
      <c r="AY286" s="275"/>
      <c r="AZ286" s="275"/>
      <c r="BA286" s="26"/>
      <c r="BB286" s="26"/>
      <c r="BC286" s="26"/>
      <c r="BD286" s="26"/>
      <c r="BE286" s="18"/>
      <c r="BF286" s="18"/>
      <c r="BG286" s="18"/>
      <c r="BH286" s="18"/>
      <c r="BI286" s="18"/>
      <c r="BJ286" s="18"/>
      <c r="BK286" s="188" t="s">
        <v>99</v>
      </c>
      <c r="BL286" s="188"/>
      <c r="BM286" s="188"/>
      <c r="BN286" s="188"/>
      <c r="BO286" s="188"/>
      <c r="BP286" s="188"/>
      <c r="BQ286" s="188"/>
      <c r="BR286" s="188"/>
      <c r="BS286" s="188"/>
      <c r="BT286" s="188"/>
      <c r="BU286" s="188"/>
      <c r="BV286" s="188"/>
      <c r="BW286" s="188"/>
      <c r="BX286" s="188"/>
      <c r="BY286" s="188"/>
      <c r="BZ286" s="188"/>
      <c r="CA286" s="188"/>
      <c r="CB286" s="188"/>
      <c r="CC286" s="188"/>
      <c r="CD286" s="188"/>
      <c r="CE286" s="188"/>
      <c r="CF286" s="188"/>
      <c r="CG286" s="188"/>
      <c r="CH286" s="188"/>
      <c r="CI286" s="188"/>
      <c r="CJ286" s="188"/>
      <c r="CK286" s="188"/>
      <c r="CL286" s="188"/>
      <c r="CM286" s="188"/>
      <c r="CN286" s="188"/>
      <c r="CO286" s="188"/>
      <c r="CP286" s="188"/>
      <c r="CQ286" s="188"/>
      <c r="CR286" s="188"/>
      <c r="CS286" s="188"/>
      <c r="CT286" s="188"/>
      <c r="CU286" s="188"/>
      <c r="CV286" s="188"/>
      <c r="CW286" s="188"/>
      <c r="CX286" s="188"/>
      <c r="CY286" s="188"/>
      <c r="CZ286" s="188"/>
      <c r="DA286" s="188"/>
      <c r="DB286" s="188"/>
      <c r="DC286" s="188"/>
      <c r="DD286" s="64">
        <v>15</v>
      </c>
      <c r="DE286" s="9"/>
      <c r="DF286" s="45">
        <f>DD286*DE286</f>
        <v>0</v>
      </c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</row>
    <row r="287" spans="1:128" ht="21.95" customHeight="1">
      <c r="A287" s="76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7"/>
      <c r="T287" s="77"/>
      <c r="U287" s="77"/>
      <c r="V287" s="77"/>
      <c r="W287" s="77"/>
      <c r="X287" s="77"/>
      <c r="Y287" s="77"/>
      <c r="Z287" s="75"/>
      <c r="AA287" s="75"/>
      <c r="AB287" s="75"/>
      <c r="AC287" s="74"/>
      <c r="AD287" s="74"/>
      <c r="AE287" s="74"/>
      <c r="AF287" s="74"/>
      <c r="AG287" s="74"/>
      <c r="AH287" s="74"/>
      <c r="AI287" s="74"/>
      <c r="AJ287" s="74"/>
      <c r="AK287" s="26"/>
      <c r="AL287" s="26"/>
      <c r="AM287" s="26"/>
      <c r="AN287" s="26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9" t="s">
        <v>199</v>
      </c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61">
        <v>15</v>
      </c>
      <c r="DE287" s="8"/>
      <c r="DF287" s="42">
        <f>DD287*DE287</f>
        <v>0</v>
      </c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</row>
    <row r="288" spans="1:128" ht="21.95" customHeight="1">
      <c r="A288" s="190" t="s">
        <v>100</v>
      </c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267" t="s">
        <v>22</v>
      </c>
      <c r="AC288" s="267"/>
      <c r="AD288" s="267"/>
      <c r="AE288" s="267"/>
      <c r="AF288" s="267"/>
      <c r="AG288" s="267"/>
      <c r="AH288" s="267"/>
      <c r="AI288" s="268" t="s">
        <v>23</v>
      </c>
      <c r="AJ288" s="268"/>
      <c r="AK288" s="268"/>
      <c r="AL288" s="268"/>
      <c r="AM288" s="268"/>
      <c r="AN288" s="268"/>
      <c r="AO288" s="268"/>
      <c r="AP288" s="268"/>
      <c r="AQ288" s="268" t="s">
        <v>24</v>
      </c>
      <c r="AR288" s="268"/>
      <c r="AS288" s="268"/>
      <c r="AT288" s="268"/>
      <c r="AU288" s="268"/>
      <c r="AV288" s="268"/>
      <c r="AW288" s="268"/>
      <c r="AX288" s="268"/>
      <c r="AY288" s="268"/>
      <c r="AZ288" s="268"/>
      <c r="BA288" s="20"/>
      <c r="BB288" s="20"/>
      <c r="BC288" s="20"/>
      <c r="BD288" s="20"/>
      <c r="BE288" s="75"/>
      <c r="BF288" s="75"/>
      <c r="BG288" s="75"/>
      <c r="BH288" s="75"/>
      <c r="BI288" s="75"/>
      <c r="BJ288" s="75"/>
      <c r="BK288" s="75"/>
      <c r="BL288" s="75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</row>
    <row r="289" spans="1:121" ht="21.95" customHeight="1">
      <c r="A289" s="189" t="s">
        <v>93</v>
      </c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260">
        <v>8</v>
      </c>
      <c r="AC289" s="260"/>
      <c r="AD289" s="260"/>
      <c r="AE289" s="260"/>
      <c r="AF289" s="260"/>
      <c r="AG289" s="260"/>
      <c r="AH289" s="260"/>
      <c r="AI289" s="236"/>
      <c r="AJ289" s="236"/>
      <c r="AK289" s="236"/>
      <c r="AL289" s="236"/>
      <c r="AM289" s="236"/>
      <c r="AN289" s="236"/>
      <c r="AO289" s="236"/>
      <c r="AP289" s="236"/>
      <c r="AQ289" s="224">
        <f>AB289*AI289</f>
        <v>0</v>
      </c>
      <c r="AR289" s="225"/>
      <c r="AS289" s="225"/>
      <c r="AT289" s="225"/>
      <c r="AU289" s="225"/>
      <c r="AV289" s="225"/>
      <c r="AW289" s="225"/>
      <c r="AX289" s="225"/>
      <c r="AY289" s="225"/>
      <c r="AZ289" s="226"/>
      <c r="BA289" s="22"/>
      <c r="BB289" s="22"/>
      <c r="BC289" s="22"/>
      <c r="BD289" s="22"/>
      <c r="BE289" s="18"/>
      <c r="BF289" s="18"/>
      <c r="BG289" s="18"/>
      <c r="BH289" s="18"/>
      <c r="BI289" s="18"/>
      <c r="BJ289" s="18"/>
      <c r="BK289" s="190" t="s">
        <v>101</v>
      </c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59" t="s">
        <v>22</v>
      </c>
      <c r="DE289" s="91" t="s">
        <v>23</v>
      </c>
      <c r="DF289" s="40" t="s">
        <v>24</v>
      </c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</row>
    <row r="290" spans="1:121" ht="21.95" customHeight="1">
      <c r="A290" s="188" t="s">
        <v>95</v>
      </c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261">
        <v>8</v>
      </c>
      <c r="AC290" s="261"/>
      <c r="AD290" s="261"/>
      <c r="AE290" s="261"/>
      <c r="AF290" s="261"/>
      <c r="AG290" s="261"/>
      <c r="AH290" s="261"/>
      <c r="AI290" s="259"/>
      <c r="AJ290" s="259"/>
      <c r="AK290" s="259"/>
      <c r="AL290" s="259"/>
      <c r="AM290" s="259"/>
      <c r="AN290" s="259"/>
      <c r="AO290" s="259"/>
      <c r="AP290" s="259"/>
      <c r="AQ290" s="240">
        <f>AB290*AI290</f>
        <v>0</v>
      </c>
      <c r="AR290" s="241"/>
      <c r="AS290" s="241"/>
      <c r="AT290" s="241"/>
      <c r="AU290" s="241"/>
      <c r="AV290" s="241"/>
      <c r="AW290" s="241"/>
      <c r="AX290" s="241"/>
      <c r="AY290" s="241"/>
      <c r="AZ290" s="242"/>
      <c r="BA290" s="22"/>
      <c r="BB290" s="22"/>
      <c r="BC290" s="22"/>
      <c r="BD290" s="22"/>
      <c r="BE290" s="18"/>
      <c r="BF290" s="18"/>
      <c r="BG290" s="18"/>
      <c r="BH290" s="18"/>
      <c r="BI290" s="18"/>
      <c r="BJ290" s="18"/>
      <c r="BK290" s="189" t="s">
        <v>94</v>
      </c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61">
        <v>13.5</v>
      </c>
      <c r="DE290" s="8"/>
      <c r="DF290" s="42">
        <f>DE290*DD290</f>
        <v>0</v>
      </c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</row>
    <row r="291" spans="1:121" ht="21.95" customHeight="1">
      <c r="A291" s="321"/>
      <c r="B291" s="321"/>
      <c r="C291" s="321"/>
      <c r="D291" s="321"/>
      <c r="E291" s="321"/>
      <c r="F291" s="321"/>
      <c r="G291" s="321"/>
      <c r="H291" s="321"/>
      <c r="I291" s="321"/>
      <c r="J291" s="321"/>
      <c r="K291" s="321"/>
      <c r="L291" s="321"/>
      <c r="M291" s="321"/>
      <c r="N291" s="321"/>
      <c r="O291" s="321"/>
      <c r="P291" s="55"/>
      <c r="Q291" s="55"/>
      <c r="R291" s="55"/>
      <c r="S291" s="18"/>
      <c r="T291" s="18"/>
      <c r="U291" s="18"/>
      <c r="V291" s="18"/>
      <c r="W291" s="18"/>
      <c r="X291" s="18"/>
      <c r="Y291" s="18"/>
      <c r="Z291" s="26"/>
      <c r="AA291" s="26"/>
      <c r="AB291" s="26"/>
      <c r="AC291" s="18"/>
      <c r="AD291" s="18"/>
      <c r="AE291" s="18"/>
      <c r="AF291" s="18"/>
      <c r="AG291" s="18"/>
      <c r="AH291" s="18"/>
      <c r="AI291" s="18"/>
      <c r="AJ291" s="18"/>
      <c r="AK291" s="18"/>
      <c r="AL291" s="26"/>
      <c r="AM291" s="26"/>
      <c r="AN291" s="26"/>
      <c r="AO291" s="18"/>
      <c r="AP291" s="18"/>
      <c r="AQ291" s="18"/>
      <c r="AR291" s="18"/>
      <c r="AS291" s="18"/>
      <c r="AT291" s="18"/>
      <c r="AU291" s="18"/>
      <c r="AV291" s="18"/>
      <c r="AW291" s="18"/>
      <c r="AX291" s="26"/>
      <c r="AY291" s="26"/>
      <c r="AZ291" s="26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8" t="s">
        <v>96</v>
      </c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64">
        <v>13.5</v>
      </c>
      <c r="DE291" s="9"/>
      <c r="DF291" s="45">
        <f t="shared" ref="DF291:DF293" si="31">DE291*DD291</f>
        <v>0</v>
      </c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</row>
    <row r="292" spans="1:121" ht="21.95" customHeight="1">
      <c r="A292" s="190" t="s">
        <v>102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267" t="s">
        <v>22</v>
      </c>
      <c r="AC292" s="267"/>
      <c r="AD292" s="267"/>
      <c r="AE292" s="267"/>
      <c r="AF292" s="267"/>
      <c r="AG292" s="267"/>
      <c r="AH292" s="267"/>
      <c r="AI292" s="268" t="s">
        <v>23</v>
      </c>
      <c r="AJ292" s="268"/>
      <c r="AK292" s="268"/>
      <c r="AL292" s="268"/>
      <c r="AM292" s="268"/>
      <c r="AN292" s="268"/>
      <c r="AO292" s="268"/>
      <c r="AP292" s="268"/>
      <c r="AQ292" s="268" t="s">
        <v>24</v>
      </c>
      <c r="AR292" s="268"/>
      <c r="AS292" s="268"/>
      <c r="AT292" s="268"/>
      <c r="AU292" s="268"/>
      <c r="AV292" s="268"/>
      <c r="AW292" s="268"/>
      <c r="AX292" s="268"/>
      <c r="AY292" s="268"/>
      <c r="AZ292" s="268"/>
      <c r="BA292" s="20"/>
      <c r="BB292" s="20"/>
      <c r="BC292" s="20"/>
      <c r="BD292" s="20"/>
      <c r="BE292" s="18"/>
      <c r="BF292" s="18"/>
      <c r="BG292" s="18"/>
      <c r="BH292" s="18"/>
      <c r="BI292" s="18"/>
      <c r="BJ292" s="18"/>
      <c r="BK292" s="189" t="s">
        <v>97</v>
      </c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61">
        <v>13.5</v>
      </c>
      <c r="DE292" s="8"/>
      <c r="DF292" s="42">
        <f t="shared" si="31"/>
        <v>0</v>
      </c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</row>
    <row r="293" spans="1:121" ht="21.95" customHeight="1">
      <c r="A293" s="189" t="s">
        <v>29</v>
      </c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260">
        <v>9</v>
      </c>
      <c r="AC293" s="260"/>
      <c r="AD293" s="260"/>
      <c r="AE293" s="260"/>
      <c r="AF293" s="260"/>
      <c r="AG293" s="260"/>
      <c r="AH293" s="260"/>
      <c r="AI293" s="236"/>
      <c r="AJ293" s="236"/>
      <c r="AK293" s="236"/>
      <c r="AL293" s="236"/>
      <c r="AM293" s="236"/>
      <c r="AN293" s="236"/>
      <c r="AO293" s="236"/>
      <c r="AP293" s="236"/>
      <c r="AQ293" s="262">
        <f>AB293*AI293</f>
        <v>0</v>
      </c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2"/>
      <c r="BB293" s="22"/>
      <c r="BC293" s="22"/>
      <c r="BD293" s="22"/>
      <c r="BE293" s="75"/>
      <c r="BF293" s="75"/>
      <c r="BG293" s="75"/>
      <c r="BH293" s="75"/>
      <c r="BI293" s="75"/>
      <c r="BJ293" s="75"/>
      <c r="BK293" s="188" t="s">
        <v>99</v>
      </c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64">
        <v>13.5</v>
      </c>
      <c r="DE293" s="9"/>
      <c r="DF293" s="45">
        <f t="shared" si="31"/>
        <v>0</v>
      </c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</row>
    <row r="294" spans="1:121" ht="21.95" customHeight="1">
      <c r="A294" s="188" t="s">
        <v>95</v>
      </c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261">
        <v>9</v>
      </c>
      <c r="AC294" s="261"/>
      <c r="AD294" s="261"/>
      <c r="AE294" s="261"/>
      <c r="AF294" s="261"/>
      <c r="AG294" s="261"/>
      <c r="AH294" s="261"/>
      <c r="AI294" s="259"/>
      <c r="AJ294" s="259"/>
      <c r="AK294" s="259"/>
      <c r="AL294" s="259"/>
      <c r="AM294" s="259"/>
      <c r="AN294" s="259"/>
      <c r="AO294" s="259"/>
      <c r="AP294" s="259"/>
      <c r="AQ294" s="263">
        <f>AB294*AI294</f>
        <v>0</v>
      </c>
      <c r="AR294" s="263"/>
      <c r="AS294" s="263"/>
      <c r="AT294" s="263"/>
      <c r="AU294" s="263"/>
      <c r="AV294" s="263"/>
      <c r="AW294" s="263"/>
      <c r="AX294" s="263"/>
      <c r="AY294" s="263"/>
      <c r="AZ294" s="263"/>
      <c r="BA294" s="22"/>
      <c r="BB294" s="22"/>
      <c r="BC294" s="22"/>
      <c r="BD294" s="22"/>
      <c r="BE294" s="75"/>
      <c r="BF294" s="75"/>
      <c r="BG294" s="75"/>
      <c r="BH294" s="75"/>
      <c r="BI294" s="75"/>
      <c r="BJ294" s="75"/>
      <c r="BK294" s="269"/>
      <c r="BL294" s="269"/>
      <c r="BM294" s="269"/>
      <c r="BN294" s="269"/>
      <c r="BO294" s="269"/>
      <c r="BP294" s="269"/>
      <c r="BQ294" s="269"/>
      <c r="BR294" s="269"/>
      <c r="BS294" s="269"/>
      <c r="BT294" s="269"/>
      <c r="BU294" s="269"/>
      <c r="BV294" s="269"/>
      <c r="BW294" s="269"/>
      <c r="BX294" s="269"/>
      <c r="BY294" s="269"/>
      <c r="BZ294" s="269"/>
      <c r="CA294" s="269"/>
      <c r="CB294" s="269"/>
      <c r="CC294" s="269"/>
      <c r="CD294" s="269"/>
      <c r="CE294" s="269"/>
      <c r="CF294" s="269"/>
      <c r="CG294" s="269"/>
      <c r="CH294" s="269"/>
      <c r="CI294" s="269"/>
      <c r="CJ294" s="269"/>
      <c r="CK294" s="269"/>
      <c r="CL294" s="269"/>
      <c r="CM294" s="269"/>
      <c r="CN294" s="269"/>
      <c r="CO294" s="269"/>
      <c r="CP294" s="269"/>
      <c r="CQ294" s="269"/>
      <c r="CR294" s="269"/>
      <c r="CS294" s="269"/>
      <c r="CT294" s="269"/>
      <c r="CU294" s="269"/>
      <c r="CV294" s="269"/>
      <c r="CW294" s="269"/>
      <c r="CX294" s="269"/>
      <c r="CY294" s="269"/>
      <c r="CZ294" s="269"/>
      <c r="DA294" s="269"/>
      <c r="DB294" s="269"/>
      <c r="DC294" s="269"/>
      <c r="DD294" s="93"/>
      <c r="DE294" s="93"/>
      <c r="DF294" s="84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</row>
    <row r="295" spans="1:121" ht="21.95" customHeight="1">
      <c r="A295" s="321"/>
      <c r="B295" s="321"/>
      <c r="C295" s="321"/>
      <c r="D295" s="321"/>
      <c r="E295" s="321"/>
      <c r="F295" s="321"/>
      <c r="G295" s="321"/>
      <c r="H295" s="321"/>
      <c r="I295" s="321"/>
      <c r="J295" s="321"/>
      <c r="K295" s="321"/>
      <c r="L295" s="321"/>
      <c r="M295" s="321"/>
      <c r="N295" s="321"/>
      <c r="O295" s="321"/>
      <c r="P295" s="55"/>
      <c r="Q295" s="55"/>
      <c r="R295" s="55"/>
      <c r="S295" s="18"/>
      <c r="T295" s="18"/>
      <c r="U295" s="18"/>
      <c r="V295" s="18"/>
      <c r="W295" s="18"/>
      <c r="X295" s="18"/>
      <c r="Y295" s="18"/>
      <c r="Z295" s="26"/>
      <c r="AA295" s="26"/>
      <c r="AB295" s="26"/>
      <c r="AC295" s="18"/>
      <c r="AD295" s="18"/>
      <c r="AE295" s="18"/>
      <c r="AF295" s="18"/>
      <c r="AG295" s="18"/>
      <c r="AH295" s="18"/>
      <c r="AI295" s="18"/>
      <c r="AJ295" s="18"/>
      <c r="AK295" s="18"/>
      <c r="AL295" s="26"/>
      <c r="AM295" s="26"/>
      <c r="AN295" s="26"/>
      <c r="AO295" s="18"/>
      <c r="AP295" s="18"/>
      <c r="AQ295" s="18"/>
      <c r="AR295" s="18"/>
      <c r="AS295" s="18"/>
      <c r="AT295" s="18"/>
      <c r="AU295" s="18"/>
      <c r="AV295" s="18"/>
      <c r="AW295" s="18"/>
      <c r="AX295" s="26"/>
      <c r="AY295" s="26"/>
      <c r="AZ295" s="26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90" t="s">
        <v>103</v>
      </c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59" t="s">
        <v>22</v>
      </c>
      <c r="DE295" s="91" t="s">
        <v>23</v>
      </c>
      <c r="DF295" s="40" t="s">
        <v>24</v>
      </c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</row>
    <row r="296" spans="1:121" ht="21.95" customHeight="1">
      <c r="A296" s="190" t="s">
        <v>104</v>
      </c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267" t="s">
        <v>22</v>
      </c>
      <c r="AC296" s="267"/>
      <c r="AD296" s="267"/>
      <c r="AE296" s="267"/>
      <c r="AF296" s="267"/>
      <c r="AG296" s="267"/>
      <c r="AH296" s="267"/>
      <c r="AI296" s="268" t="s">
        <v>23</v>
      </c>
      <c r="AJ296" s="268"/>
      <c r="AK296" s="268"/>
      <c r="AL296" s="268"/>
      <c r="AM296" s="268"/>
      <c r="AN296" s="268"/>
      <c r="AO296" s="268"/>
      <c r="AP296" s="268"/>
      <c r="AQ296" s="268" t="s">
        <v>24</v>
      </c>
      <c r="AR296" s="268"/>
      <c r="AS296" s="268"/>
      <c r="AT296" s="268"/>
      <c r="AU296" s="268"/>
      <c r="AV296" s="268"/>
      <c r="AW296" s="268"/>
      <c r="AX296" s="268"/>
      <c r="AY296" s="268"/>
      <c r="AZ296" s="268"/>
      <c r="BA296" s="20"/>
      <c r="BB296" s="20"/>
      <c r="BC296" s="20"/>
      <c r="BD296" s="20"/>
      <c r="BE296" s="18"/>
      <c r="BF296" s="18"/>
      <c r="BG296" s="18"/>
      <c r="BH296" s="18"/>
      <c r="BI296" s="18"/>
      <c r="BJ296" s="18"/>
      <c r="BK296" s="189" t="s">
        <v>94</v>
      </c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61">
        <v>12</v>
      </c>
      <c r="DE296" s="8"/>
      <c r="DF296" s="42">
        <f>DE296*DD296</f>
        <v>0</v>
      </c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</row>
    <row r="297" spans="1:121" ht="21.95" customHeight="1">
      <c r="A297" s="189" t="s">
        <v>105</v>
      </c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260">
        <v>10</v>
      </c>
      <c r="AC297" s="260"/>
      <c r="AD297" s="260"/>
      <c r="AE297" s="260"/>
      <c r="AF297" s="260"/>
      <c r="AG297" s="260"/>
      <c r="AH297" s="260"/>
      <c r="AI297" s="236"/>
      <c r="AJ297" s="236"/>
      <c r="AK297" s="236"/>
      <c r="AL297" s="236"/>
      <c r="AM297" s="236"/>
      <c r="AN297" s="236"/>
      <c r="AO297" s="236"/>
      <c r="AP297" s="236"/>
      <c r="AQ297" s="262">
        <f>AB297*AI297</f>
        <v>0</v>
      </c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2"/>
      <c r="BB297" s="22"/>
      <c r="BC297" s="22"/>
      <c r="BD297" s="22"/>
      <c r="BE297" s="18"/>
      <c r="BF297" s="18"/>
      <c r="BG297" s="18"/>
      <c r="BH297" s="18"/>
      <c r="BI297" s="18"/>
      <c r="BJ297" s="18"/>
      <c r="BK297" s="188" t="s">
        <v>96</v>
      </c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64">
        <v>12</v>
      </c>
      <c r="DE297" s="9"/>
      <c r="DF297" s="45">
        <f t="shared" ref="DF297:DF299" si="32">DE297*DD297</f>
        <v>0</v>
      </c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</row>
    <row r="298" spans="1:121" ht="21.95" customHeight="1">
      <c r="A298" s="188" t="s">
        <v>106</v>
      </c>
      <c r="B298" s="188"/>
      <c r="C298" s="188"/>
      <c r="D298" s="188"/>
      <c r="E298" s="188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261">
        <v>10</v>
      </c>
      <c r="AC298" s="261"/>
      <c r="AD298" s="261"/>
      <c r="AE298" s="261"/>
      <c r="AF298" s="261"/>
      <c r="AG298" s="261"/>
      <c r="AH298" s="261"/>
      <c r="AI298" s="259"/>
      <c r="AJ298" s="259"/>
      <c r="AK298" s="259"/>
      <c r="AL298" s="259"/>
      <c r="AM298" s="259"/>
      <c r="AN298" s="259"/>
      <c r="AO298" s="259"/>
      <c r="AP298" s="259"/>
      <c r="AQ298" s="263">
        <f>AB298*AI298</f>
        <v>0</v>
      </c>
      <c r="AR298" s="263"/>
      <c r="AS298" s="263"/>
      <c r="AT298" s="263"/>
      <c r="AU298" s="263"/>
      <c r="AV298" s="263"/>
      <c r="AW298" s="263"/>
      <c r="AX298" s="263"/>
      <c r="AY298" s="263"/>
      <c r="AZ298" s="263"/>
      <c r="BA298" s="22"/>
      <c r="BB298" s="22"/>
      <c r="BC298" s="22"/>
      <c r="BD298" s="22"/>
      <c r="BE298" s="18"/>
      <c r="BF298" s="18"/>
      <c r="BG298" s="18"/>
      <c r="BH298" s="18"/>
      <c r="BI298" s="18"/>
      <c r="BJ298" s="18"/>
      <c r="BK298" s="189" t="s">
        <v>97</v>
      </c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61">
        <v>12</v>
      </c>
      <c r="DE298" s="8"/>
      <c r="DF298" s="42">
        <f t="shared" si="32"/>
        <v>0</v>
      </c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</row>
    <row r="299" spans="1:121" ht="21.95" customHeight="1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18"/>
      <c r="S299" s="27"/>
      <c r="T299" s="27"/>
      <c r="U299" s="27"/>
      <c r="V299" s="27"/>
      <c r="W299" s="27"/>
      <c r="X299" s="27"/>
      <c r="Y299" s="27"/>
      <c r="Z299" s="25"/>
      <c r="AA299" s="25"/>
      <c r="AB299" s="25"/>
      <c r="AC299" s="18"/>
      <c r="AD299" s="18"/>
      <c r="AE299" s="18"/>
      <c r="AF299" s="18"/>
      <c r="AG299" s="18"/>
      <c r="AH299" s="18"/>
      <c r="AI299" s="18"/>
      <c r="AJ299" s="18"/>
      <c r="AK299" s="18"/>
      <c r="AL299" s="26"/>
      <c r="AM299" s="26"/>
      <c r="AN299" s="26"/>
      <c r="AO299" s="18"/>
      <c r="AP299" s="18"/>
      <c r="AQ299" s="18"/>
      <c r="AR299" s="18"/>
      <c r="AS299" s="18"/>
      <c r="AT299" s="18"/>
      <c r="AU299" s="18"/>
      <c r="AV299" s="18"/>
      <c r="AW299" s="18"/>
      <c r="AX299" s="26"/>
      <c r="AY299" s="26"/>
      <c r="AZ299" s="26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8" t="s">
        <v>99</v>
      </c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64">
        <v>12</v>
      </c>
      <c r="DE299" s="9"/>
      <c r="DF299" s="45">
        <f t="shared" si="32"/>
        <v>0</v>
      </c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</row>
    <row r="300" spans="1:121" ht="21.95" customHeight="1">
      <c r="A300" s="256" t="s">
        <v>107</v>
      </c>
      <c r="B300" s="256"/>
      <c r="C300" s="256"/>
      <c r="D300" s="256"/>
      <c r="E300" s="256"/>
      <c r="F300" s="256"/>
      <c r="G300" s="256"/>
      <c r="H300" s="254" t="s">
        <v>108</v>
      </c>
      <c r="I300" s="254"/>
      <c r="J300" s="254"/>
      <c r="K300" s="254"/>
      <c r="L300" s="254"/>
      <c r="M300" s="254"/>
      <c r="N300" s="254"/>
      <c r="O300" s="254"/>
      <c r="P300" s="254"/>
      <c r="Q300" s="254"/>
      <c r="R300" s="254" t="s">
        <v>109</v>
      </c>
      <c r="S300" s="254"/>
      <c r="T300" s="254"/>
      <c r="U300" s="254"/>
      <c r="V300" s="254"/>
      <c r="W300" s="254"/>
      <c r="X300" s="254"/>
      <c r="Y300" s="254"/>
      <c r="Z300" s="254"/>
      <c r="AA300" s="254"/>
      <c r="AB300" s="267" t="s">
        <v>22</v>
      </c>
      <c r="AC300" s="267"/>
      <c r="AD300" s="267"/>
      <c r="AE300" s="267"/>
      <c r="AF300" s="267"/>
      <c r="AG300" s="267"/>
      <c r="AH300" s="267"/>
      <c r="AI300" s="268" t="s">
        <v>23</v>
      </c>
      <c r="AJ300" s="268"/>
      <c r="AK300" s="268"/>
      <c r="AL300" s="268"/>
      <c r="AM300" s="268"/>
      <c r="AN300" s="268"/>
      <c r="AO300" s="268"/>
      <c r="AP300" s="268"/>
      <c r="AQ300" s="268" t="s">
        <v>24</v>
      </c>
      <c r="AR300" s="268"/>
      <c r="AS300" s="268"/>
      <c r="AT300" s="268"/>
      <c r="AU300" s="268"/>
      <c r="AV300" s="268"/>
      <c r="AW300" s="268"/>
      <c r="AX300" s="268"/>
      <c r="AY300" s="268"/>
      <c r="AZ300" s="268"/>
      <c r="BA300" s="20"/>
      <c r="BB300" s="20"/>
      <c r="BC300" s="20"/>
      <c r="BD300" s="20"/>
      <c r="BE300" s="78"/>
      <c r="BF300" s="78"/>
      <c r="BG300" s="78"/>
      <c r="BH300" s="78"/>
      <c r="BI300" s="78"/>
      <c r="BJ300" s="78"/>
      <c r="BK300" s="78"/>
      <c r="BL300" s="7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35"/>
      <c r="DE300" s="35"/>
      <c r="DF300" s="82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</row>
    <row r="301" spans="1:121" ht="21.95" customHeight="1">
      <c r="A301" s="257" t="s">
        <v>111</v>
      </c>
      <c r="B301" s="257"/>
      <c r="C301" s="257"/>
      <c r="D301" s="257"/>
      <c r="E301" s="257"/>
      <c r="F301" s="257"/>
      <c r="G301" s="257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264">
        <v>5</v>
      </c>
      <c r="AC301" s="264"/>
      <c r="AD301" s="264"/>
      <c r="AE301" s="264"/>
      <c r="AF301" s="264"/>
      <c r="AG301" s="264"/>
      <c r="AH301" s="264"/>
      <c r="AI301" s="265">
        <f>SUM(H301:AA301)</f>
        <v>0</v>
      </c>
      <c r="AJ301" s="265"/>
      <c r="AK301" s="265"/>
      <c r="AL301" s="265"/>
      <c r="AM301" s="265"/>
      <c r="AN301" s="265"/>
      <c r="AO301" s="265"/>
      <c r="AP301" s="265"/>
      <c r="AQ301" s="262">
        <f>AB301*AI301</f>
        <v>0</v>
      </c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2"/>
      <c r="BB301" s="22"/>
      <c r="BC301" s="22"/>
      <c r="BD301" s="22"/>
      <c r="BE301" s="79"/>
      <c r="BF301" s="79"/>
      <c r="BG301" s="79"/>
      <c r="BH301" s="79"/>
      <c r="BI301" s="79"/>
      <c r="BJ301" s="79"/>
      <c r="BK301" s="256" t="s">
        <v>110</v>
      </c>
      <c r="BL301" s="256"/>
      <c r="BM301" s="256"/>
      <c r="BN301" s="256"/>
      <c r="BO301" s="256"/>
      <c r="BP301" s="256"/>
      <c r="BQ301" s="256"/>
      <c r="BR301" s="256"/>
      <c r="BS301" s="256"/>
      <c r="BT301" s="256"/>
      <c r="BU301" s="256"/>
      <c r="BV301" s="256"/>
      <c r="BW301" s="256"/>
      <c r="BX301" s="256"/>
      <c r="BY301" s="256"/>
      <c r="BZ301" s="256"/>
      <c r="CA301" s="256"/>
      <c r="CB301" s="256"/>
      <c r="CC301" s="256"/>
      <c r="CD301" s="256"/>
      <c r="CE301" s="256"/>
      <c r="CF301" s="256"/>
      <c r="CG301" s="256"/>
      <c r="CH301" s="256"/>
      <c r="CI301" s="256"/>
      <c r="CJ301" s="256"/>
      <c r="CK301" s="256"/>
      <c r="CL301" s="256"/>
      <c r="CM301" s="256"/>
      <c r="CN301" s="256"/>
      <c r="CO301" s="256"/>
      <c r="CP301" s="256"/>
      <c r="CQ301" s="256"/>
      <c r="CR301" s="256"/>
      <c r="CS301" s="256"/>
      <c r="CT301" s="256"/>
      <c r="CU301" s="256"/>
      <c r="CV301" s="256"/>
      <c r="CW301" s="256"/>
      <c r="CX301" s="256"/>
      <c r="CY301" s="256"/>
      <c r="CZ301" s="256"/>
      <c r="DA301" s="256"/>
      <c r="DB301" s="256"/>
      <c r="DC301" s="256"/>
      <c r="DD301" s="46" t="s">
        <v>22</v>
      </c>
      <c r="DE301" s="91" t="s">
        <v>23</v>
      </c>
      <c r="DF301" s="40" t="s">
        <v>24</v>
      </c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</row>
    <row r="302" spans="1:121" ht="21.95" customHeight="1">
      <c r="A302" s="188" t="s">
        <v>113</v>
      </c>
      <c r="B302" s="188"/>
      <c r="C302" s="188"/>
      <c r="D302" s="188"/>
      <c r="E302" s="188"/>
      <c r="F302" s="188"/>
      <c r="G302" s="188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261">
        <v>5</v>
      </c>
      <c r="AC302" s="261"/>
      <c r="AD302" s="261"/>
      <c r="AE302" s="261"/>
      <c r="AF302" s="261"/>
      <c r="AG302" s="261"/>
      <c r="AH302" s="261"/>
      <c r="AI302" s="266">
        <f>SUM(H302:AA302)</f>
        <v>0</v>
      </c>
      <c r="AJ302" s="266"/>
      <c r="AK302" s="266"/>
      <c r="AL302" s="266"/>
      <c r="AM302" s="266"/>
      <c r="AN302" s="266"/>
      <c r="AO302" s="266"/>
      <c r="AP302" s="266"/>
      <c r="AQ302" s="263">
        <f>AB302*AI302</f>
        <v>0</v>
      </c>
      <c r="AR302" s="263"/>
      <c r="AS302" s="263"/>
      <c r="AT302" s="263"/>
      <c r="AU302" s="263"/>
      <c r="AV302" s="263"/>
      <c r="AW302" s="263"/>
      <c r="AX302" s="263"/>
      <c r="AY302" s="263"/>
      <c r="AZ302" s="263"/>
      <c r="BA302" s="22"/>
      <c r="BB302" s="22"/>
      <c r="BC302" s="22"/>
      <c r="BD302" s="22"/>
      <c r="BE302" s="79"/>
      <c r="BF302" s="79"/>
      <c r="BG302" s="79"/>
      <c r="BH302" s="79"/>
      <c r="BI302" s="79"/>
      <c r="BJ302" s="79"/>
      <c r="BK302" s="270" t="s">
        <v>112</v>
      </c>
      <c r="BL302" s="270"/>
      <c r="BM302" s="270"/>
      <c r="BN302" s="270"/>
      <c r="BO302" s="270"/>
      <c r="BP302" s="270"/>
      <c r="BQ302" s="270"/>
      <c r="BR302" s="270"/>
      <c r="BS302" s="270"/>
      <c r="BT302" s="270"/>
      <c r="BU302" s="270"/>
      <c r="BV302" s="270"/>
      <c r="BW302" s="270"/>
      <c r="BX302" s="270"/>
      <c r="BY302" s="270"/>
      <c r="BZ302" s="270"/>
      <c r="CA302" s="270"/>
      <c r="CB302" s="270"/>
      <c r="CC302" s="270"/>
      <c r="CD302" s="270"/>
      <c r="CE302" s="270"/>
      <c r="CF302" s="270"/>
      <c r="CG302" s="270"/>
      <c r="CH302" s="270"/>
      <c r="CI302" s="270"/>
      <c r="CJ302" s="270"/>
      <c r="CK302" s="270"/>
      <c r="CL302" s="270"/>
      <c r="CM302" s="270"/>
      <c r="CN302" s="270"/>
      <c r="CO302" s="270"/>
      <c r="CP302" s="270"/>
      <c r="CQ302" s="270"/>
      <c r="CR302" s="270"/>
      <c r="CS302" s="270"/>
      <c r="CT302" s="270"/>
      <c r="CU302" s="270"/>
      <c r="CV302" s="270"/>
      <c r="CW302" s="270"/>
      <c r="CX302" s="270"/>
      <c r="CY302" s="270"/>
      <c r="CZ302" s="270"/>
      <c r="DA302" s="270"/>
      <c r="DB302" s="270"/>
      <c r="DC302" s="270"/>
      <c r="DD302" s="87">
        <v>4.5</v>
      </c>
      <c r="DE302" s="8"/>
      <c r="DF302" s="42">
        <f>DD302*DE302</f>
        <v>0</v>
      </c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</row>
    <row r="303" spans="1:121" ht="21.95" customHeight="1">
      <c r="A303" s="322"/>
      <c r="B303" s="322"/>
      <c r="C303" s="322"/>
      <c r="D303" s="70"/>
      <c r="E303" s="70"/>
      <c r="F303" s="71"/>
      <c r="G303" s="71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  <c r="AA303" s="255"/>
      <c r="AB303" s="56"/>
      <c r="AC303" s="18"/>
      <c r="AD303" s="18"/>
      <c r="AE303" s="18"/>
      <c r="AF303" s="18"/>
      <c r="AG303" s="18"/>
      <c r="AH303" s="18"/>
      <c r="AI303" s="18"/>
      <c r="AJ303" s="18"/>
      <c r="AK303" s="18"/>
      <c r="AL303" s="26"/>
      <c r="AM303" s="26"/>
      <c r="AN303" s="26"/>
      <c r="AO303" s="72"/>
      <c r="AP303" s="72"/>
      <c r="AQ303" s="72"/>
      <c r="AR303" s="72"/>
      <c r="AS303" s="72"/>
      <c r="AT303" s="72"/>
      <c r="AU303" s="72"/>
      <c r="AV303" s="72"/>
      <c r="AW303" s="72"/>
      <c r="AX303" s="56"/>
      <c r="AY303" s="56"/>
      <c r="AZ303" s="56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271" t="s">
        <v>114</v>
      </c>
      <c r="BL303" s="271"/>
      <c r="BM303" s="271"/>
      <c r="BN303" s="271"/>
      <c r="BO303" s="271"/>
      <c r="BP303" s="271"/>
      <c r="BQ303" s="271"/>
      <c r="BR303" s="271"/>
      <c r="BS303" s="271"/>
      <c r="BT303" s="271"/>
      <c r="BU303" s="271"/>
      <c r="BV303" s="271"/>
      <c r="BW303" s="271"/>
      <c r="BX303" s="271"/>
      <c r="BY303" s="271"/>
      <c r="BZ303" s="271"/>
      <c r="CA303" s="271"/>
      <c r="CB303" s="271"/>
      <c r="CC303" s="271"/>
      <c r="CD303" s="271"/>
      <c r="CE303" s="271"/>
      <c r="CF303" s="271"/>
      <c r="CG303" s="271"/>
      <c r="CH303" s="271"/>
      <c r="CI303" s="271"/>
      <c r="CJ303" s="271"/>
      <c r="CK303" s="271"/>
      <c r="CL303" s="271"/>
      <c r="CM303" s="271"/>
      <c r="CN303" s="271"/>
      <c r="CO303" s="271"/>
      <c r="CP303" s="271"/>
      <c r="CQ303" s="271"/>
      <c r="CR303" s="271"/>
      <c r="CS303" s="271"/>
      <c r="CT303" s="271"/>
      <c r="CU303" s="271"/>
      <c r="CV303" s="271"/>
      <c r="CW303" s="271"/>
      <c r="CX303" s="271"/>
      <c r="CY303" s="271"/>
      <c r="CZ303" s="271"/>
      <c r="DA303" s="271"/>
      <c r="DB303" s="271"/>
      <c r="DC303" s="271"/>
      <c r="DD303" s="88">
        <v>4.5</v>
      </c>
      <c r="DE303" s="9"/>
      <c r="DF303" s="45">
        <f t="shared" ref="DF303:DF305" si="33">DD303*DE303</f>
        <v>0</v>
      </c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</row>
    <row r="304" spans="1:121" ht="21.95" customHeight="1">
      <c r="A304" s="256" t="s">
        <v>116</v>
      </c>
      <c r="B304" s="256"/>
      <c r="C304" s="256"/>
      <c r="D304" s="256"/>
      <c r="E304" s="256"/>
      <c r="F304" s="256"/>
      <c r="G304" s="256"/>
      <c r="H304" s="254" t="s">
        <v>108</v>
      </c>
      <c r="I304" s="254"/>
      <c r="J304" s="254"/>
      <c r="K304" s="254"/>
      <c r="L304" s="254"/>
      <c r="M304" s="254"/>
      <c r="N304" s="254"/>
      <c r="O304" s="254"/>
      <c r="P304" s="254"/>
      <c r="Q304" s="254"/>
      <c r="R304" s="254" t="s">
        <v>109</v>
      </c>
      <c r="S304" s="254"/>
      <c r="T304" s="254"/>
      <c r="U304" s="254"/>
      <c r="V304" s="254"/>
      <c r="W304" s="254"/>
      <c r="X304" s="254"/>
      <c r="Y304" s="254"/>
      <c r="Z304" s="254"/>
      <c r="AA304" s="254"/>
      <c r="AB304" s="267" t="s">
        <v>22</v>
      </c>
      <c r="AC304" s="267"/>
      <c r="AD304" s="267"/>
      <c r="AE304" s="267"/>
      <c r="AF304" s="267"/>
      <c r="AG304" s="267"/>
      <c r="AH304" s="267"/>
      <c r="AI304" s="268" t="s">
        <v>23</v>
      </c>
      <c r="AJ304" s="268"/>
      <c r="AK304" s="268"/>
      <c r="AL304" s="268"/>
      <c r="AM304" s="268"/>
      <c r="AN304" s="268"/>
      <c r="AO304" s="268"/>
      <c r="AP304" s="268"/>
      <c r="AQ304" s="268" t="s">
        <v>24</v>
      </c>
      <c r="AR304" s="268"/>
      <c r="AS304" s="268"/>
      <c r="AT304" s="268"/>
      <c r="AU304" s="268"/>
      <c r="AV304" s="268"/>
      <c r="AW304" s="268"/>
      <c r="AX304" s="268"/>
      <c r="AY304" s="268"/>
      <c r="AZ304" s="268"/>
      <c r="BA304" s="20"/>
      <c r="BB304" s="20"/>
      <c r="BC304" s="20"/>
      <c r="BD304" s="20"/>
      <c r="BE304" s="79"/>
      <c r="BF304" s="79"/>
      <c r="BG304" s="79"/>
      <c r="BH304" s="79"/>
      <c r="BI304" s="79"/>
      <c r="BJ304" s="79"/>
      <c r="BK304" s="272" t="s">
        <v>115</v>
      </c>
      <c r="BL304" s="272"/>
      <c r="BM304" s="272"/>
      <c r="BN304" s="272"/>
      <c r="BO304" s="272"/>
      <c r="BP304" s="272"/>
      <c r="BQ304" s="272"/>
      <c r="BR304" s="272"/>
      <c r="BS304" s="272"/>
      <c r="BT304" s="272"/>
      <c r="BU304" s="272"/>
      <c r="BV304" s="272"/>
      <c r="BW304" s="272"/>
      <c r="BX304" s="272"/>
      <c r="BY304" s="272"/>
      <c r="BZ304" s="272"/>
      <c r="CA304" s="272"/>
      <c r="CB304" s="272"/>
      <c r="CC304" s="272"/>
      <c r="CD304" s="272"/>
      <c r="CE304" s="272"/>
      <c r="CF304" s="272"/>
      <c r="CG304" s="272"/>
      <c r="CH304" s="272"/>
      <c r="CI304" s="272"/>
      <c r="CJ304" s="272"/>
      <c r="CK304" s="272"/>
      <c r="CL304" s="272"/>
      <c r="CM304" s="272"/>
      <c r="CN304" s="272"/>
      <c r="CO304" s="272"/>
      <c r="CP304" s="272"/>
      <c r="CQ304" s="272"/>
      <c r="CR304" s="272"/>
      <c r="CS304" s="272"/>
      <c r="CT304" s="272"/>
      <c r="CU304" s="272"/>
      <c r="CV304" s="272"/>
      <c r="CW304" s="272"/>
      <c r="CX304" s="272"/>
      <c r="CY304" s="272"/>
      <c r="CZ304" s="272"/>
      <c r="DA304" s="272"/>
      <c r="DB304" s="272"/>
      <c r="DC304" s="272"/>
      <c r="DD304" s="89">
        <v>14</v>
      </c>
      <c r="DE304" s="8"/>
      <c r="DF304" s="42">
        <f t="shared" si="33"/>
        <v>0</v>
      </c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</row>
    <row r="305" spans="1:121" ht="21.95" customHeight="1">
      <c r="A305" s="270" t="s">
        <v>118</v>
      </c>
      <c r="B305" s="270"/>
      <c r="C305" s="270"/>
      <c r="D305" s="270"/>
      <c r="E305" s="270"/>
      <c r="F305" s="270"/>
      <c r="G305" s="270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264">
        <v>6.5</v>
      </c>
      <c r="AC305" s="264"/>
      <c r="AD305" s="264"/>
      <c r="AE305" s="264"/>
      <c r="AF305" s="264"/>
      <c r="AG305" s="264"/>
      <c r="AH305" s="264"/>
      <c r="AI305" s="252">
        <f>SUM(H305:AA305)</f>
        <v>0</v>
      </c>
      <c r="AJ305" s="252"/>
      <c r="AK305" s="252"/>
      <c r="AL305" s="252"/>
      <c r="AM305" s="252"/>
      <c r="AN305" s="252"/>
      <c r="AO305" s="252"/>
      <c r="AP305" s="252"/>
      <c r="AQ305" s="262">
        <f>AB305*AI305</f>
        <v>0</v>
      </c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2"/>
      <c r="BB305" s="22"/>
      <c r="BC305" s="22"/>
      <c r="BD305" s="22"/>
      <c r="BE305" s="79"/>
      <c r="BF305" s="79"/>
      <c r="BG305" s="79"/>
      <c r="BH305" s="79"/>
      <c r="BI305" s="79"/>
      <c r="BJ305" s="79"/>
      <c r="BK305" s="271" t="s">
        <v>117</v>
      </c>
      <c r="BL305" s="271"/>
      <c r="BM305" s="271"/>
      <c r="BN305" s="271"/>
      <c r="BO305" s="271"/>
      <c r="BP305" s="271"/>
      <c r="BQ305" s="271"/>
      <c r="BR305" s="271"/>
      <c r="BS305" s="271"/>
      <c r="BT305" s="271"/>
      <c r="BU305" s="271"/>
      <c r="BV305" s="271"/>
      <c r="BW305" s="271"/>
      <c r="BX305" s="271"/>
      <c r="BY305" s="271"/>
      <c r="BZ305" s="271"/>
      <c r="CA305" s="271"/>
      <c r="CB305" s="271"/>
      <c r="CC305" s="271"/>
      <c r="CD305" s="271"/>
      <c r="CE305" s="271"/>
      <c r="CF305" s="271"/>
      <c r="CG305" s="271"/>
      <c r="CH305" s="271"/>
      <c r="CI305" s="271"/>
      <c r="CJ305" s="271"/>
      <c r="CK305" s="271"/>
      <c r="CL305" s="271"/>
      <c r="CM305" s="271"/>
      <c r="CN305" s="271"/>
      <c r="CO305" s="271"/>
      <c r="CP305" s="271"/>
      <c r="CQ305" s="271"/>
      <c r="CR305" s="271"/>
      <c r="CS305" s="271"/>
      <c r="CT305" s="271"/>
      <c r="CU305" s="271"/>
      <c r="CV305" s="271"/>
      <c r="CW305" s="271"/>
      <c r="CX305" s="271"/>
      <c r="CY305" s="271"/>
      <c r="CZ305" s="271"/>
      <c r="DA305" s="271"/>
      <c r="DB305" s="271"/>
      <c r="DC305" s="271"/>
      <c r="DD305" s="88">
        <v>17</v>
      </c>
      <c r="DE305" s="9"/>
      <c r="DF305" s="45">
        <f t="shared" si="33"/>
        <v>0</v>
      </c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</row>
    <row r="306" spans="1:121" ht="21.95" customHeight="1">
      <c r="A306" s="271" t="s">
        <v>119</v>
      </c>
      <c r="B306" s="271"/>
      <c r="C306" s="271"/>
      <c r="D306" s="271"/>
      <c r="E306" s="271"/>
      <c r="F306" s="271"/>
      <c r="G306" s="271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261">
        <v>6.5</v>
      </c>
      <c r="AC306" s="261"/>
      <c r="AD306" s="261"/>
      <c r="AE306" s="261"/>
      <c r="AF306" s="261"/>
      <c r="AG306" s="261"/>
      <c r="AH306" s="261"/>
      <c r="AI306" s="253">
        <f>SUM(H306:AA306)</f>
        <v>0</v>
      </c>
      <c r="AJ306" s="253"/>
      <c r="AK306" s="253"/>
      <c r="AL306" s="253"/>
      <c r="AM306" s="253"/>
      <c r="AN306" s="253"/>
      <c r="AO306" s="253"/>
      <c r="AP306" s="253"/>
      <c r="AQ306" s="263">
        <f t="shared" ref="AQ306:AQ307" si="34">AB306*AI306</f>
        <v>0</v>
      </c>
      <c r="AR306" s="263"/>
      <c r="AS306" s="263"/>
      <c r="AT306" s="263"/>
      <c r="AU306" s="263"/>
      <c r="AV306" s="263"/>
      <c r="AW306" s="263"/>
      <c r="AX306" s="263"/>
      <c r="AY306" s="263"/>
      <c r="AZ306" s="263"/>
      <c r="BA306" s="22"/>
      <c r="BB306" s="22"/>
      <c r="BC306" s="22"/>
      <c r="BD306" s="22"/>
      <c r="BE306" s="75"/>
      <c r="BF306" s="75"/>
      <c r="BG306" s="75"/>
      <c r="BH306" s="75"/>
      <c r="BI306" s="75"/>
      <c r="BJ306" s="75"/>
      <c r="BK306" s="75"/>
      <c r="BL306" s="75"/>
      <c r="BM306" s="315"/>
      <c r="BN306" s="315"/>
      <c r="BO306" s="315"/>
      <c r="BP306" s="315"/>
      <c r="BQ306" s="315"/>
      <c r="BR306" s="315"/>
      <c r="BS306" s="315"/>
      <c r="BT306" s="315"/>
      <c r="BU306" s="315"/>
      <c r="BV306" s="315"/>
      <c r="BW306" s="315"/>
      <c r="BX306" s="315"/>
      <c r="BY306" s="315"/>
      <c r="BZ306" s="315"/>
      <c r="CA306" s="315"/>
      <c r="CB306" s="315"/>
      <c r="CC306" s="315"/>
      <c r="CD306" s="315"/>
      <c r="CE306" s="315"/>
      <c r="CF306" s="315"/>
      <c r="CG306" s="315"/>
      <c r="CH306" s="315"/>
      <c r="CI306" s="315"/>
      <c r="CJ306" s="315"/>
      <c r="CK306" s="315"/>
      <c r="CL306" s="315"/>
      <c r="CM306" s="315"/>
      <c r="CN306" s="315"/>
      <c r="CO306" s="315"/>
      <c r="CP306" s="315"/>
      <c r="CQ306" s="315"/>
      <c r="CR306" s="315"/>
      <c r="CS306" s="315"/>
      <c r="CT306" s="315"/>
      <c r="CU306" s="315"/>
      <c r="CV306" s="315"/>
      <c r="CW306" s="315"/>
      <c r="CX306" s="315"/>
      <c r="CY306" s="79"/>
      <c r="CZ306" s="79"/>
      <c r="DA306" s="79"/>
      <c r="DB306" s="79"/>
      <c r="DC306" s="79"/>
      <c r="DD306" s="90"/>
      <c r="DE306" s="92"/>
      <c r="DF306" s="85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</row>
    <row r="307" spans="1:121" ht="21.95" customHeight="1">
      <c r="A307" s="272" t="s">
        <v>121</v>
      </c>
      <c r="B307" s="272"/>
      <c r="C307" s="272"/>
      <c r="D307" s="272"/>
      <c r="E307" s="272"/>
      <c r="F307" s="272"/>
      <c r="G307" s="272"/>
      <c r="H307" s="258"/>
      <c r="I307" s="258"/>
      <c r="J307" s="258"/>
      <c r="K307" s="258"/>
      <c r="L307" s="258"/>
      <c r="M307" s="258"/>
      <c r="N307" s="258"/>
      <c r="O307" s="258"/>
      <c r="P307" s="258"/>
      <c r="Q307" s="258"/>
      <c r="R307" s="258"/>
      <c r="S307" s="258"/>
      <c r="T307" s="258"/>
      <c r="U307" s="258"/>
      <c r="V307" s="258"/>
      <c r="W307" s="258"/>
      <c r="X307" s="258"/>
      <c r="Y307" s="258"/>
      <c r="Z307" s="258"/>
      <c r="AA307" s="258"/>
      <c r="AB307" s="264">
        <v>15</v>
      </c>
      <c r="AC307" s="264"/>
      <c r="AD307" s="264"/>
      <c r="AE307" s="264"/>
      <c r="AF307" s="264"/>
      <c r="AG307" s="264"/>
      <c r="AH307" s="264"/>
      <c r="AI307" s="252">
        <f>SUM(H307:AA307)</f>
        <v>0</v>
      </c>
      <c r="AJ307" s="252"/>
      <c r="AK307" s="252"/>
      <c r="AL307" s="252"/>
      <c r="AM307" s="252"/>
      <c r="AN307" s="252"/>
      <c r="AO307" s="252"/>
      <c r="AP307" s="252"/>
      <c r="AQ307" s="262">
        <f t="shared" si="34"/>
        <v>0</v>
      </c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2"/>
      <c r="BB307" s="22"/>
      <c r="BC307" s="22"/>
      <c r="BD307" s="22"/>
      <c r="BE307" s="18"/>
      <c r="BF307" s="18"/>
      <c r="BG307" s="18"/>
      <c r="BH307" s="18"/>
      <c r="BI307" s="18"/>
      <c r="BJ307" s="18"/>
      <c r="BK307" s="190" t="s">
        <v>120</v>
      </c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40" t="s">
        <v>22</v>
      </c>
      <c r="DE307" s="83" t="s">
        <v>23</v>
      </c>
      <c r="DF307" s="40" t="s">
        <v>24</v>
      </c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</row>
    <row r="308" spans="1:121" ht="21.95" customHeight="1">
      <c r="A308" s="55"/>
      <c r="B308" s="55"/>
      <c r="C308" s="55"/>
      <c r="D308" s="55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66"/>
      <c r="AA308" s="66"/>
      <c r="AB308" s="66"/>
      <c r="AC308" s="18"/>
      <c r="AD308" s="18"/>
      <c r="AE308" s="18"/>
      <c r="AF308" s="18"/>
      <c r="AG308" s="18"/>
      <c r="AH308" s="18"/>
      <c r="AI308" s="18"/>
      <c r="AJ308" s="18"/>
      <c r="AK308" s="18"/>
      <c r="AL308" s="26"/>
      <c r="AM308" s="26"/>
      <c r="AN308" s="26"/>
      <c r="AO308" s="54"/>
      <c r="AP308" s="54"/>
      <c r="AQ308" s="54"/>
      <c r="AR308" s="54"/>
      <c r="AS308" s="54"/>
      <c r="AT308" s="54"/>
      <c r="AU308" s="54"/>
      <c r="AV308" s="54"/>
      <c r="AW308" s="54"/>
      <c r="AX308" s="66"/>
      <c r="AY308" s="66"/>
      <c r="AZ308" s="66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9" t="s">
        <v>38</v>
      </c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47">
        <v>15.5</v>
      </c>
      <c r="DE308" s="16"/>
      <c r="DF308" s="42">
        <f>DD308*DE308</f>
        <v>0</v>
      </c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</row>
    <row r="309" spans="1:121" ht="21.95" customHeight="1">
      <c r="A309" s="227" t="s">
        <v>122</v>
      </c>
      <c r="B309" s="228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9"/>
      <c r="AB309" s="237" t="s">
        <v>22</v>
      </c>
      <c r="AC309" s="238"/>
      <c r="AD309" s="238"/>
      <c r="AE309" s="238"/>
      <c r="AF309" s="238"/>
      <c r="AG309" s="238"/>
      <c r="AH309" s="239"/>
      <c r="AI309" s="235" t="s">
        <v>23</v>
      </c>
      <c r="AJ309" s="235"/>
      <c r="AK309" s="235"/>
      <c r="AL309" s="235"/>
      <c r="AM309" s="235"/>
      <c r="AN309" s="235"/>
      <c r="AO309" s="235"/>
      <c r="AP309" s="235"/>
      <c r="AQ309" s="215" t="s">
        <v>24</v>
      </c>
      <c r="AR309" s="216"/>
      <c r="AS309" s="216"/>
      <c r="AT309" s="216"/>
      <c r="AU309" s="216"/>
      <c r="AV309" s="216"/>
      <c r="AW309" s="216"/>
      <c r="AX309" s="216"/>
      <c r="AY309" s="216"/>
      <c r="AZ309" s="217"/>
      <c r="BA309" s="20"/>
      <c r="BB309" s="20"/>
      <c r="BC309" s="20"/>
      <c r="BD309" s="20"/>
      <c r="BE309" s="18"/>
      <c r="BF309" s="18"/>
      <c r="BG309" s="18"/>
      <c r="BH309" s="18"/>
      <c r="BI309" s="18"/>
      <c r="BJ309" s="18"/>
      <c r="BK309" s="188" t="s">
        <v>64</v>
      </c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48">
        <v>15.5</v>
      </c>
      <c r="DE309" s="17"/>
      <c r="DF309" s="45">
        <f t="shared" ref="DF309:DF310" si="35">DD309*DE309</f>
        <v>0</v>
      </c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</row>
    <row r="310" spans="1:121" ht="21.95" customHeight="1">
      <c r="A310" s="152" t="s">
        <v>38</v>
      </c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4"/>
      <c r="AB310" s="218">
        <v>6</v>
      </c>
      <c r="AC310" s="219"/>
      <c r="AD310" s="219"/>
      <c r="AE310" s="219"/>
      <c r="AF310" s="219"/>
      <c r="AG310" s="219"/>
      <c r="AH310" s="220"/>
      <c r="AI310" s="236"/>
      <c r="AJ310" s="236"/>
      <c r="AK310" s="236"/>
      <c r="AL310" s="236"/>
      <c r="AM310" s="236"/>
      <c r="AN310" s="236"/>
      <c r="AO310" s="236"/>
      <c r="AP310" s="236"/>
      <c r="AQ310" s="224">
        <f>AB310*AI310</f>
        <v>0</v>
      </c>
      <c r="AR310" s="225"/>
      <c r="AS310" s="225"/>
      <c r="AT310" s="225"/>
      <c r="AU310" s="225"/>
      <c r="AV310" s="225"/>
      <c r="AW310" s="225"/>
      <c r="AX310" s="225"/>
      <c r="AY310" s="225"/>
      <c r="AZ310" s="226"/>
      <c r="BA310" s="22"/>
      <c r="BB310" s="22"/>
      <c r="BC310" s="22"/>
      <c r="BD310" s="22"/>
      <c r="BE310" s="18"/>
      <c r="BF310" s="18"/>
      <c r="BG310" s="18"/>
      <c r="BH310" s="18"/>
      <c r="BI310" s="18"/>
      <c r="BJ310" s="18"/>
      <c r="BK310" s="189" t="s">
        <v>69</v>
      </c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47">
        <v>15.5</v>
      </c>
      <c r="DE310" s="16"/>
      <c r="DF310" s="42">
        <f t="shared" si="35"/>
        <v>0</v>
      </c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</row>
    <row r="311" spans="1:121" ht="21.9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54"/>
      <c r="T311" s="54"/>
      <c r="U311" s="54"/>
      <c r="V311" s="54"/>
      <c r="W311" s="54"/>
      <c r="X311" s="54"/>
      <c r="Y311" s="54"/>
      <c r="Z311" s="66"/>
      <c r="AA311" s="66"/>
      <c r="AB311" s="6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26"/>
      <c r="DE311" s="86"/>
      <c r="DF311" s="35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</row>
    <row r="312" spans="1:121" ht="21.95" customHeight="1">
      <c r="A312" s="230" t="s">
        <v>251</v>
      </c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2"/>
      <c r="AB312" s="215" t="s">
        <v>22</v>
      </c>
      <c r="AC312" s="216"/>
      <c r="AD312" s="216"/>
      <c r="AE312" s="216"/>
      <c r="AF312" s="216"/>
      <c r="AG312" s="216"/>
      <c r="AH312" s="217"/>
      <c r="AI312" s="215" t="s">
        <v>23</v>
      </c>
      <c r="AJ312" s="216"/>
      <c r="AK312" s="216"/>
      <c r="AL312" s="216"/>
      <c r="AM312" s="216"/>
      <c r="AN312" s="216"/>
      <c r="AO312" s="216"/>
      <c r="AP312" s="217"/>
      <c r="AQ312" s="215" t="s">
        <v>24</v>
      </c>
      <c r="AR312" s="216"/>
      <c r="AS312" s="216"/>
      <c r="AT312" s="216"/>
      <c r="AU312" s="216"/>
      <c r="AV312" s="216"/>
      <c r="AW312" s="216"/>
      <c r="AX312" s="216"/>
      <c r="AY312" s="216"/>
      <c r="AZ312" s="217"/>
      <c r="BA312" s="20"/>
      <c r="BB312" s="20"/>
      <c r="BC312" s="20"/>
      <c r="BD312" s="20"/>
      <c r="BE312" s="18"/>
      <c r="BF312" s="18"/>
      <c r="BG312" s="18"/>
      <c r="BH312" s="18"/>
      <c r="BI312" s="18"/>
      <c r="BJ312" s="18"/>
      <c r="BK312" s="227" t="s">
        <v>174</v>
      </c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9"/>
      <c r="DD312" s="40" t="s">
        <v>22</v>
      </c>
      <c r="DE312" s="83" t="s">
        <v>23</v>
      </c>
      <c r="DF312" s="40" t="s">
        <v>24</v>
      </c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</row>
    <row r="313" spans="1:121" ht="21.95" customHeight="1">
      <c r="A313" s="152" t="s">
        <v>123</v>
      </c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4"/>
      <c r="AB313" s="218">
        <v>2.8</v>
      </c>
      <c r="AC313" s="219"/>
      <c r="AD313" s="219"/>
      <c r="AE313" s="219"/>
      <c r="AF313" s="219"/>
      <c r="AG313" s="219"/>
      <c r="AH313" s="220"/>
      <c r="AI313" s="221"/>
      <c r="AJ313" s="222"/>
      <c r="AK313" s="222"/>
      <c r="AL313" s="222"/>
      <c r="AM313" s="222"/>
      <c r="AN313" s="222"/>
      <c r="AO313" s="222"/>
      <c r="AP313" s="223"/>
      <c r="AQ313" s="224">
        <f>AB313*AI313</f>
        <v>0</v>
      </c>
      <c r="AR313" s="225"/>
      <c r="AS313" s="225"/>
      <c r="AT313" s="225"/>
      <c r="AU313" s="225"/>
      <c r="AV313" s="225"/>
      <c r="AW313" s="225"/>
      <c r="AX313" s="225"/>
      <c r="AY313" s="225"/>
      <c r="AZ313" s="226"/>
      <c r="BA313" s="22"/>
      <c r="BB313" s="22"/>
      <c r="BC313" s="22"/>
      <c r="BD313" s="22"/>
      <c r="BE313" s="18"/>
      <c r="BF313" s="18"/>
      <c r="BG313" s="18"/>
      <c r="BH313" s="18"/>
      <c r="BI313" s="18"/>
      <c r="BJ313" s="18"/>
      <c r="BK313" s="152" t="s">
        <v>38</v>
      </c>
      <c r="BL313" s="153"/>
      <c r="BM313" s="153"/>
      <c r="BN313" s="153"/>
      <c r="BO313" s="153"/>
      <c r="BP313" s="153"/>
      <c r="BQ313" s="153"/>
      <c r="BR313" s="153"/>
      <c r="BS313" s="153"/>
      <c r="BT313" s="153"/>
      <c r="BU313" s="153"/>
      <c r="BV313" s="153"/>
      <c r="BW313" s="153"/>
      <c r="BX313" s="153"/>
      <c r="BY313" s="153"/>
      <c r="BZ313" s="153"/>
      <c r="CA313" s="153"/>
      <c r="CB313" s="153"/>
      <c r="CC313" s="153"/>
      <c r="CD313" s="153"/>
      <c r="CE313" s="153"/>
      <c r="CF313" s="153"/>
      <c r="CG313" s="153"/>
      <c r="CH313" s="153"/>
      <c r="CI313" s="153"/>
      <c r="CJ313" s="153"/>
      <c r="CK313" s="153"/>
      <c r="CL313" s="153"/>
      <c r="CM313" s="153"/>
      <c r="CN313" s="153"/>
      <c r="CO313" s="153"/>
      <c r="CP313" s="153"/>
      <c r="CQ313" s="153"/>
      <c r="CR313" s="153"/>
      <c r="CS313" s="153"/>
      <c r="CT313" s="153"/>
      <c r="CU313" s="153"/>
      <c r="CV313" s="153"/>
      <c r="CW313" s="153"/>
      <c r="CX313" s="153"/>
      <c r="CY313" s="153"/>
      <c r="CZ313" s="153"/>
      <c r="DA313" s="153"/>
      <c r="DB313" s="153"/>
      <c r="DC313" s="154"/>
      <c r="DD313" s="47">
        <v>15.5</v>
      </c>
      <c r="DE313" s="16"/>
      <c r="DF313" s="42">
        <f>DD313*DE313</f>
        <v>0</v>
      </c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</row>
    <row r="314" spans="1:121" ht="21.95" customHeight="1">
      <c r="A314" s="249" t="s">
        <v>124</v>
      </c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  <c r="AA314" s="251"/>
      <c r="AB314" s="246">
        <v>2.8</v>
      </c>
      <c r="AC314" s="247"/>
      <c r="AD314" s="247"/>
      <c r="AE314" s="247"/>
      <c r="AF314" s="247"/>
      <c r="AG314" s="247"/>
      <c r="AH314" s="248"/>
      <c r="AI314" s="243"/>
      <c r="AJ314" s="244"/>
      <c r="AK314" s="244"/>
      <c r="AL314" s="244"/>
      <c r="AM314" s="244"/>
      <c r="AN314" s="244"/>
      <c r="AO314" s="244"/>
      <c r="AP314" s="245"/>
      <c r="AQ314" s="240">
        <f>AB314*AI314</f>
        <v>0</v>
      </c>
      <c r="AR314" s="241"/>
      <c r="AS314" s="241"/>
      <c r="AT314" s="241"/>
      <c r="AU314" s="241"/>
      <c r="AV314" s="241"/>
      <c r="AW314" s="241"/>
      <c r="AX314" s="241"/>
      <c r="AY314" s="241"/>
      <c r="AZ314" s="242"/>
      <c r="BA314" s="22"/>
      <c r="BB314" s="22"/>
      <c r="BC314" s="22"/>
      <c r="BD314" s="22"/>
      <c r="BE314" s="18"/>
      <c r="BF314" s="18"/>
      <c r="BG314" s="18"/>
      <c r="BH314" s="18"/>
      <c r="BI314" s="18"/>
      <c r="BJ314" s="18"/>
      <c r="BK314" s="249" t="s">
        <v>64</v>
      </c>
      <c r="BL314" s="250"/>
      <c r="BM314" s="250"/>
      <c r="BN314" s="250"/>
      <c r="BO314" s="250"/>
      <c r="BP314" s="250"/>
      <c r="BQ314" s="250"/>
      <c r="BR314" s="250"/>
      <c r="BS314" s="250"/>
      <c r="BT314" s="250"/>
      <c r="BU314" s="250"/>
      <c r="BV314" s="250"/>
      <c r="BW314" s="250"/>
      <c r="BX314" s="250"/>
      <c r="BY314" s="250"/>
      <c r="BZ314" s="250"/>
      <c r="CA314" s="250"/>
      <c r="CB314" s="250"/>
      <c r="CC314" s="250"/>
      <c r="CD314" s="250"/>
      <c r="CE314" s="250"/>
      <c r="CF314" s="250"/>
      <c r="CG314" s="250"/>
      <c r="CH314" s="250"/>
      <c r="CI314" s="250"/>
      <c r="CJ314" s="250"/>
      <c r="CK314" s="250"/>
      <c r="CL314" s="250"/>
      <c r="CM314" s="250"/>
      <c r="CN314" s="250"/>
      <c r="CO314" s="250"/>
      <c r="CP314" s="250"/>
      <c r="CQ314" s="250"/>
      <c r="CR314" s="250"/>
      <c r="CS314" s="250"/>
      <c r="CT314" s="250"/>
      <c r="CU314" s="250"/>
      <c r="CV314" s="250"/>
      <c r="CW314" s="250"/>
      <c r="CX314" s="250"/>
      <c r="CY314" s="250"/>
      <c r="CZ314" s="250"/>
      <c r="DA314" s="250"/>
      <c r="DB314" s="250"/>
      <c r="DC314" s="251"/>
      <c r="DD314" s="48">
        <v>15.5</v>
      </c>
      <c r="DE314" s="17"/>
      <c r="DF314" s="45">
        <f t="shared" ref="DF314:DF315" si="36">DD314*DE314</f>
        <v>0</v>
      </c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</row>
    <row r="315" spans="1:121" ht="21.9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5"/>
      <c r="AA315" s="25"/>
      <c r="AB315" s="25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152" t="s">
        <v>69</v>
      </c>
      <c r="BL315" s="153"/>
      <c r="BM315" s="153"/>
      <c r="BN315" s="153"/>
      <c r="BO315" s="153"/>
      <c r="BP315" s="153"/>
      <c r="BQ315" s="153"/>
      <c r="BR315" s="153"/>
      <c r="BS315" s="153"/>
      <c r="BT315" s="153"/>
      <c r="BU315" s="153"/>
      <c r="BV315" s="153"/>
      <c r="BW315" s="153"/>
      <c r="BX315" s="153"/>
      <c r="BY315" s="153"/>
      <c r="BZ315" s="153"/>
      <c r="CA315" s="153"/>
      <c r="CB315" s="153"/>
      <c r="CC315" s="153"/>
      <c r="CD315" s="153"/>
      <c r="CE315" s="153"/>
      <c r="CF315" s="153"/>
      <c r="CG315" s="153"/>
      <c r="CH315" s="153"/>
      <c r="CI315" s="153"/>
      <c r="CJ315" s="153"/>
      <c r="CK315" s="153"/>
      <c r="CL315" s="153"/>
      <c r="CM315" s="153"/>
      <c r="CN315" s="153"/>
      <c r="CO315" s="153"/>
      <c r="CP315" s="153"/>
      <c r="CQ315" s="153"/>
      <c r="CR315" s="153"/>
      <c r="CS315" s="153"/>
      <c r="CT315" s="153"/>
      <c r="CU315" s="153"/>
      <c r="CV315" s="153"/>
      <c r="CW315" s="153"/>
      <c r="CX315" s="153"/>
      <c r="CY315" s="153"/>
      <c r="CZ315" s="153"/>
      <c r="DA315" s="153"/>
      <c r="DB315" s="153"/>
      <c r="DC315" s="154"/>
      <c r="DD315" s="47">
        <v>15.5</v>
      </c>
      <c r="DE315" s="16"/>
      <c r="DF315" s="42">
        <f t="shared" si="36"/>
        <v>0</v>
      </c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</row>
    <row r="316" spans="1:121" ht="21.95" customHeight="1">
      <c r="A316" s="227" t="s">
        <v>125</v>
      </c>
      <c r="B316" s="228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9"/>
      <c r="AB316" s="215" t="s">
        <v>22</v>
      </c>
      <c r="AC316" s="216"/>
      <c r="AD316" s="216"/>
      <c r="AE316" s="216"/>
      <c r="AF316" s="216"/>
      <c r="AG316" s="216"/>
      <c r="AH316" s="217"/>
      <c r="AI316" s="215" t="s">
        <v>23</v>
      </c>
      <c r="AJ316" s="216"/>
      <c r="AK316" s="216"/>
      <c r="AL316" s="216"/>
      <c r="AM316" s="216"/>
      <c r="AN316" s="216"/>
      <c r="AO316" s="216"/>
      <c r="AP316" s="217"/>
      <c r="AQ316" s="215" t="s">
        <v>24</v>
      </c>
      <c r="AR316" s="216"/>
      <c r="AS316" s="216"/>
      <c r="AT316" s="216"/>
      <c r="AU316" s="216"/>
      <c r="AV316" s="216"/>
      <c r="AW316" s="216"/>
      <c r="AX316" s="216"/>
      <c r="AY316" s="216"/>
      <c r="AZ316" s="217"/>
      <c r="BA316" s="20"/>
      <c r="BB316" s="20"/>
      <c r="BC316" s="20"/>
      <c r="BD316" s="20"/>
      <c r="BE316" s="75"/>
      <c r="BF316" s="75"/>
      <c r="BG316" s="75"/>
      <c r="BH316" s="75"/>
      <c r="BI316" s="75"/>
      <c r="BJ316" s="75"/>
      <c r="BK316" s="75"/>
      <c r="BL316" s="75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18"/>
      <c r="CD316" s="18"/>
      <c r="CE316" s="18"/>
      <c r="CF316" s="18"/>
      <c r="CG316" s="27"/>
      <c r="CH316" s="27"/>
      <c r="CI316" s="27"/>
      <c r="CJ316" s="27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27"/>
      <c r="CY316" s="18"/>
      <c r="CZ316" s="18"/>
      <c r="DA316" s="18"/>
      <c r="DB316" s="18"/>
      <c r="DC316" s="18"/>
      <c r="DD316" s="80"/>
      <c r="DE316" s="81"/>
      <c r="DF316" s="82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</row>
    <row r="317" spans="1:121" ht="21.95" customHeight="1">
      <c r="A317" s="152" t="s">
        <v>127</v>
      </c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4"/>
      <c r="AB317" s="218">
        <v>0.6</v>
      </c>
      <c r="AC317" s="219"/>
      <c r="AD317" s="219"/>
      <c r="AE317" s="219"/>
      <c r="AF317" s="219"/>
      <c r="AG317" s="219"/>
      <c r="AH317" s="220"/>
      <c r="AI317" s="221"/>
      <c r="AJ317" s="222"/>
      <c r="AK317" s="222"/>
      <c r="AL317" s="222"/>
      <c r="AM317" s="222"/>
      <c r="AN317" s="222"/>
      <c r="AO317" s="222"/>
      <c r="AP317" s="223"/>
      <c r="AQ317" s="224">
        <f>AB317*AI317</f>
        <v>0</v>
      </c>
      <c r="AR317" s="225"/>
      <c r="AS317" s="225"/>
      <c r="AT317" s="225"/>
      <c r="AU317" s="225"/>
      <c r="AV317" s="225"/>
      <c r="AW317" s="225"/>
      <c r="AX317" s="225"/>
      <c r="AY317" s="225"/>
      <c r="AZ317" s="226"/>
      <c r="BA317" s="22"/>
      <c r="BB317" s="22"/>
      <c r="BC317" s="22"/>
      <c r="BD317" s="22"/>
      <c r="BE317" s="18"/>
      <c r="BF317" s="18"/>
      <c r="BG317" s="18"/>
      <c r="BH317" s="18"/>
      <c r="BI317" s="18"/>
      <c r="BJ317" s="18"/>
      <c r="BK317" s="190" t="s">
        <v>126</v>
      </c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58" t="s">
        <v>22</v>
      </c>
      <c r="DE317" s="58" t="s">
        <v>23</v>
      </c>
      <c r="DF317" s="40" t="s">
        <v>24</v>
      </c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</row>
    <row r="318" spans="1:121" ht="21.9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9" t="s">
        <v>128</v>
      </c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61">
        <v>10</v>
      </c>
      <c r="DE318" s="15"/>
      <c r="DF318" s="11">
        <f>DD318*DE318</f>
        <v>0</v>
      </c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</row>
    <row r="319" spans="1:121" ht="21.95" customHeight="1">
      <c r="A319" s="230" t="s">
        <v>252</v>
      </c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2"/>
      <c r="AB319" s="215" t="s">
        <v>22</v>
      </c>
      <c r="AC319" s="216"/>
      <c r="AD319" s="216"/>
      <c r="AE319" s="216"/>
      <c r="AF319" s="216"/>
      <c r="AG319" s="216"/>
      <c r="AH319" s="217"/>
      <c r="AI319" s="215" t="s">
        <v>23</v>
      </c>
      <c r="AJ319" s="216"/>
      <c r="AK319" s="216"/>
      <c r="AL319" s="216"/>
      <c r="AM319" s="216"/>
      <c r="AN319" s="216"/>
      <c r="AO319" s="216"/>
      <c r="AP319" s="217"/>
      <c r="AQ319" s="215" t="s">
        <v>24</v>
      </c>
      <c r="AR319" s="216"/>
      <c r="AS319" s="216"/>
      <c r="AT319" s="216"/>
      <c r="AU319" s="216"/>
      <c r="AV319" s="216"/>
      <c r="AW319" s="216"/>
      <c r="AX319" s="216"/>
      <c r="AY319" s="216"/>
      <c r="AZ319" s="217"/>
      <c r="BA319" s="20"/>
      <c r="BB319" s="20"/>
      <c r="BC319" s="20"/>
      <c r="BD319" s="20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27"/>
      <c r="CL319" s="27"/>
      <c r="CM319" s="27"/>
      <c r="CN319" s="27"/>
      <c r="CO319" s="27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</row>
    <row r="320" spans="1:121" ht="21.95" customHeight="1">
      <c r="A320" s="152" t="s">
        <v>123</v>
      </c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4"/>
      <c r="AB320" s="218">
        <v>3</v>
      </c>
      <c r="AC320" s="219"/>
      <c r="AD320" s="219"/>
      <c r="AE320" s="219"/>
      <c r="AF320" s="219"/>
      <c r="AG320" s="219"/>
      <c r="AH320" s="220"/>
      <c r="AI320" s="221"/>
      <c r="AJ320" s="222"/>
      <c r="AK320" s="222"/>
      <c r="AL320" s="222"/>
      <c r="AM320" s="222"/>
      <c r="AN320" s="222"/>
      <c r="AO320" s="222"/>
      <c r="AP320" s="223"/>
      <c r="AQ320" s="224">
        <f>AB320*AI320</f>
        <v>0</v>
      </c>
      <c r="AR320" s="225"/>
      <c r="AS320" s="225"/>
      <c r="AT320" s="225"/>
      <c r="AU320" s="225"/>
      <c r="AV320" s="225"/>
      <c r="AW320" s="225"/>
      <c r="AX320" s="225"/>
      <c r="AY320" s="225"/>
      <c r="AZ320" s="226"/>
      <c r="BA320" s="22"/>
      <c r="BB320" s="22"/>
      <c r="BC320" s="22"/>
      <c r="BD320" s="22"/>
      <c r="BE320" s="18"/>
      <c r="BF320" s="18"/>
      <c r="BG320" s="18"/>
      <c r="BH320" s="18"/>
      <c r="BI320" s="18"/>
      <c r="BJ320" s="18"/>
      <c r="BK320" s="190" t="s">
        <v>250</v>
      </c>
      <c r="BL320" s="190"/>
      <c r="BM320" s="190"/>
      <c r="BN320" s="190"/>
      <c r="BO320" s="190"/>
      <c r="BP320" s="190"/>
      <c r="BQ320" s="190"/>
      <c r="BR320" s="190"/>
      <c r="BS320" s="190"/>
      <c r="BT320" s="190"/>
      <c r="BU320" s="190"/>
      <c r="BV320" s="190"/>
      <c r="BW320" s="190"/>
      <c r="BX320" s="190"/>
      <c r="BY320" s="190"/>
      <c r="BZ320" s="190"/>
      <c r="CA320" s="190"/>
      <c r="CB320" s="190"/>
      <c r="CC320" s="190"/>
      <c r="CD320" s="190"/>
      <c r="CE320" s="190"/>
      <c r="CF320" s="190"/>
      <c r="CG320" s="190"/>
      <c r="CH320" s="190"/>
      <c r="CI320" s="190"/>
      <c r="CJ320" s="190"/>
      <c r="CK320" s="190"/>
      <c r="CL320" s="190"/>
      <c r="CM320" s="190"/>
      <c r="CN320" s="190"/>
      <c r="CO320" s="190"/>
      <c r="CP320" s="190"/>
      <c r="CQ320" s="190"/>
      <c r="CR320" s="190"/>
      <c r="CS320" s="190"/>
      <c r="CT320" s="190"/>
      <c r="CU320" s="190"/>
      <c r="CV320" s="190"/>
      <c r="CW320" s="190"/>
      <c r="CX320" s="190"/>
      <c r="CY320" s="190"/>
      <c r="CZ320" s="190"/>
      <c r="DA320" s="190"/>
      <c r="DB320" s="190"/>
      <c r="DC320" s="190"/>
      <c r="DD320" s="58" t="s">
        <v>22</v>
      </c>
      <c r="DE320" s="58" t="s">
        <v>23</v>
      </c>
      <c r="DF320" s="40" t="s">
        <v>24</v>
      </c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</row>
    <row r="321" spans="1:121" ht="21.95" customHeight="1">
      <c r="A321" s="249" t="s">
        <v>124</v>
      </c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  <c r="AA321" s="251"/>
      <c r="AB321" s="246">
        <v>3</v>
      </c>
      <c r="AC321" s="247"/>
      <c r="AD321" s="247"/>
      <c r="AE321" s="247"/>
      <c r="AF321" s="247"/>
      <c r="AG321" s="247"/>
      <c r="AH321" s="248"/>
      <c r="AI321" s="243"/>
      <c r="AJ321" s="244"/>
      <c r="AK321" s="244"/>
      <c r="AL321" s="244"/>
      <c r="AM321" s="244"/>
      <c r="AN321" s="244"/>
      <c r="AO321" s="244"/>
      <c r="AP321" s="245"/>
      <c r="AQ321" s="240">
        <f>AB321*AI321</f>
        <v>0</v>
      </c>
      <c r="AR321" s="241"/>
      <c r="AS321" s="241"/>
      <c r="AT321" s="241"/>
      <c r="AU321" s="241"/>
      <c r="AV321" s="241"/>
      <c r="AW321" s="241"/>
      <c r="AX321" s="241"/>
      <c r="AY321" s="241"/>
      <c r="AZ321" s="242"/>
      <c r="BA321" s="22"/>
      <c r="BB321" s="22"/>
      <c r="BC321" s="22"/>
      <c r="BD321" s="22"/>
      <c r="BE321" s="18"/>
      <c r="BF321" s="18"/>
      <c r="BG321" s="18"/>
      <c r="BH321" s="18"/>
      <c r="BI321" s="18"/>
      <c r="BJ321" s="18"/>
      <c r="BK321" s="189" t="s">
        <v>127</v>
      </c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61">
        <v>4</v>
      </c>
      <c r="DE321" s="15"/>
      <c r="DF321" s="11">
        <f>DD321*DE321</f>
        <v>0</v>
      </c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</row>
    <row r="322" spans="1:121" ht="12.75" customHeight="1" thickBo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5"/>
      <c r="AC322" s="25"/>
      <c r="AD322" s="25"/>
      <c r="AE322" s="25"/>
      <c r="AF322" s="25"/>
      <c r="AG322" s="25"/>
      <c r="AH322" s="25"/>
      <c r="AI322" s="136"/>
      <c r="AJ322" s="136"/>
      <c r="AK322" s="136"/>
      <c r="AL322" s="136"/>
      <c r="AM322" s="136"/>
      <c r="AN322" s="136"/>
      <c r="AO322" s="136"/>
      <c r="AP322" s="136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22"/>
      <c r="BB322" s="22"/>
      <c r="BC322" s="22"/>
      <c r="BD322" s="22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27"/>
      <c r="CL322" s="27"/>
      <c r="CM322" s="27"/>
      <c r="CN322" s="27"/>
      <c r="CO322" s="27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</row>
    <row r="323" spans="1:121" ht="21.7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5"/>
      <c r="V323" s="25"/>
      <c r="W323" s="25"/>
      <c r="X323" s="25"/>
      <c r="Y323" s="25"/>
      <c r="Z323" s="25"/>
      <c r="AA323" s="25"/>
      <c r="AB323" s="25"/>
      <c r="AC323" s="26"/>
      <c r="AD323" s="26"/>
      <c r="AE323" s="26"/>
      <c r="AF323" s="26"/>
      <c r="AG323" s="26"/>
      <c r="AH323" s="26"/>
      <c r="AI323" s="26"/>
      <c r="AJ323" s="26"/>
      <c r="AK323" s="33"/>
      <c r="AL323" s="33"/>
      <c r="AM323" s="33"/>
      <c r="AN323" s="33"/>
      <c r="AO323" s="33"/>
      <c r="AP323" s="33"/>
      <c r="AQ323" s="33"/>
      <c r="AR323" s="33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27"/>
      <c r="CL323" s="27"/>
      <c r="CM323" s="27"/>
      <c r="CN323" s="27"/>
      <c r="CO323" s="27"/>
      <c r="CP323" s="18"/>
      <c r="CQ323" s="18"/>
      <c r="CR323" s="18"/>
      <c r="CS323" s="332" t="s">
        <v>157</v>
      </c>
      <c r="CT323" s="333"/>
      <c r="CU323" s="333"/>
      <c r="CV323" s="333"/>
      <c r="CW323" s="333"/>
      <c r="CX323" s="333"/>
      <c r="CY323" s="333"/>
      <c r="CZ323" s="333"/>
      <c r="DA323" s="333"/>
      <c r="DB323" s="333"/>
      <c r="DC323" s="333"/>
      <c r="DD323" s="333"/>
      <c r="DE323" s="334"/>
      <c r="DF323" s="312">
        <f>SUM(AQ283:AZ286,AQ289:AZ290,AQ293:AZ294,AQ297:AZ298,AQ301:AZ302,AQ305:AZ307,AQ310,AQ313:AZ314,AQ317,AQ320,DF318,DF313:DF315,DF308:DF310,DF302:DF305,DF296:DF299,DF290:DF293,DF283:DF287,AQ321,DF321)</f>
        <v>0</v>
      </c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</row>
    <row r="324" spans="1:121" ht="24.75" customHeight="1" thickBo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5"/>
      <c r="V324" s="25"/>
      <c r="W324" s="25"/>
      <c r="X324" s="25"/>
      <c r="Y324" s="25"/>
      <c r="Z324" s="25"/>
      <c r="AA324" s="25"/>
      <c r="AB324" s="25"/>
      <c r="AC324" s="26"/>
      <c r="AD324" s="26"/>
      <c r="AE324" s="26"/>
      <c r="AF324" s="26"/>
      <c r="AG324" s="26"/>
      <c r="AH324" s="26"/>
      <c r="AI324" s="26"/>
      <c r="AJ324" s="26"/>
      <c r="AK324" s="33"/>
      <c r="AL324" s="33"/>
      <c r="AM324" s="33"/>
      <c r="AN324" s="33"/>
      <c r="AO324" s="33"/>
      <c r="AP324" s="33"/>
      <c r="AQ324" s="33"/>
      <c r="AR324" s="33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27"/>
      <c r="CL324" s="27"/>
      <c r="CM324" s="27"/>
      <c r="CN324" s="27"/>
      <c r="CO324" s="27"/>
      <c r="CP324" s="18"/>
      <c r="CQ324" s="18"/>
      <c r="CR324" s="18"/>
      <c r="CS324" s="335"/>
      <c r="CT324" s="336"/>
      <c r="CU324" s="336"/>
      <c r="CV324" s="336"/>
      <c r="CW324" s="336"/>
      <c r="CX324" s="336"/>
      <c r="CY324" s="336"/>
      <c r="CZ324" s="336"/>
      <c r="DA324" s="336"/>
      <c r="DB324" s="336"/>
      <c r="DC324" s="336"/>
      <c r="DD324" s="336"/>
      <c r="DE324" s="337"/>
      <c r="DF324" s="314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</row>
    <row r="325" spans="1:121" ht="26.1" customHeight="1">
      <c r="A325" s="51"/>
      <c r="B325" s="51"/>
      <c r="C325" s="51"/>
      <c r="D325" s="52" t="s">
        <v>129</v>
      </c>
      <c r="E325" s="53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27"/>
      <c r="CL325" s="27"/>
      <c r="CM325" s="27"/>
      <c r="CN325" s="27"/>
      <c r="CO325" s="27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</row>
    <row r="326" spans="1:121" ht="15.75" customHeight="1">
      <c r="A326" s="55"/>
      <c r="B326" s="55"/>
      <c r="C326" s="55"/>
      <c r="D326" s="55"/>
      <c r="E326" s="55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6"/>
      <c r="BB326" s="26"/>
      <c r="BC326" s="26"/>
      <c r="BD326" s="26"/>
      <c r="BE326" s="55"/>
      <c r="BF326" s="55"/>
      <c r="BG326" s="55"/>
      <c r="BH326" s="55"/>
      <c r="BI326" s="57"/>
      <c r="BJ326" s="57"/>
      <c r="BK326" s="57"/>
      <c r="BL326" s="57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5"/>
      <c r="CL326" s="25"/>
      <c r="CM326" s="25"/>
      <c r="CN326" s="25"/>
      <c r="CO326" s="25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</row>
    <row r="327" spans="1:121">
      <c r="A327" s="190" t="s">
        <v>130</v>
      </c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206" t="s">
        <v>242</v>
      </c>
      <c r="S327" s="206"/>
      <c r="T327" s="206"/>
      <c r="U327" s="206"/>
      <c r="V327" s="206"/>
      <c r="W327" s="206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/>
      <c r="AH327" s="206"/>
      <c r="AI327" s="206"/>
      <c r="AJ327" s="184" t="s">
        <v>243</v>
      </c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 t="s">
        <v>131</v>
      </c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 t="s">
        <v>132</v>
      </c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 t="s">
        <v>149</v>
      </c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46" t="s">
        <v>22</v>
      </c>
      <c r="DE327" s="39" t="s">
        <v>23</v>
      </c>
      <c r="DF327" s="40" t="s">
        <v>24</v>
      </c>
      <c r="DG327" s="21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</row>
    <row r="328" spans="1:121" ht="23.1" customHeight="1">
      <c r="A328" s="189" t="s">
        <v>133</v>
      </c>
      <c r="B328" s="189"/>
      <c r="C328" s="189"/>
      <c r="D328" s="189"/>
      <c r="E328" s="189"/>
      <c r="F328" s="189"/>
      <c r="G328" s="189" t="s">
        <v>134</v>
      </c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  <c r="AZ328" s="185"/>
      <c r="BA328" s="185"/>
      <c r="BB328" s="185"/>
      <c r="BC328" s="185"/>
      <c r="BD328" s="185"/>
      <c r="BE328" s="185"/>
      <c r="BF328" s="185"/>
      <c r="BG328" s="185"/>
      <c r="BH328" s="185"/>
      <c r="BI328" s="185"/>
      <c r="BJ328" s="185"/>
      <c r="BK328" s="185"/>
      <c r="BL328" s="185"/>
      <c r="BM328" s="185"/>
      <c r="BN328" s="185"/>
      <c r="BO328" s="185"/>
      <c r="BP328" s="185"/>
      <c r="BQ328" s="185"/>
      <c r="BR328" s="185"/>
      <c r="BS328" s="185"/>
      <c r="BT328" s="185"/>
      <c r="BU328" s="185"/>
      <c r="BV328" s="185"/>
      <c r="BW328" s="185"/>
      <c r="BX328" s="185"/>
      <c r="BY328" s="185"/>
      <c r="BZ328" s="185"/>
      <c r="CA328" s="185"/>
      <c r="CB328" s="185"/>
      <c r="CC328" s="185"/>
      <c r="CD328" s="185"/>
      <c r="CE328" s="185"/>
      <c r="CF328" s="185"/>
      <c r="CG328" s="185"/>
      <c r="CH328" s="185"/>
      <c r="CI328" s="185"/>
      <c r="CJ328" s="185"/>
      <c r="CK328" s="185"/>
      <c r="CL328" s="185"/>
      <c r="CM328" s="185"/>
      <c r="CN328" s="185"/>
      <c r="CO328" s="185"/>
      <c r="CP328" s="185"/>
      <c r="CQ328" s="185"/>
      <c r="CR328" s="185"/>
      <c r="CS328" s="185"/>
      <c r="CT328" s="185"/>
      <c r="CU328" s="185"/>
      <c r="CV328" s="185"/>
      <c r="CW328" s="185"/>
      <c r="CX328" s="185"/>
      <c r="CY328" s="185"/>
      <c r="CZ328" s="185"/>
      <c r="DA328" s="185"/>
      <c r="DB328" s="185"/>
      <c r="DC328" s="185"/>
      <c r="DD328" s="47">
        <v>11.5</v>
      </c>
      <c r="DE328" s="41">
        <f>SUM(R328:DC328)</f>
        <v>0</v>
      </c>
      <c r="DF328" s="42">
        <f>DD328*DE328</f>
        <v>0</v>
      </c>
      <c r="DG328" s="21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</row>
    <row r="329" spans="1:121" ht="23.1" customHeight="1">
      <c r="A329" s="188" t="s">
        <v>222</v>
      </c>
      <c r="B329" s="188"/>
      <c r="C329" s="188"/>
      <c r="D329" s="188"/>
      <c r="E329" s="188"/>
      <c r="F329" s="188"/>
      <c r="G329" s="188" t="s">
        <v>135</v>
      </c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210" t="s">
        <v>59</v>
      </c>
      <c r="CM329" s="210"/>
      <c r="CN329" s="210"/>
      <c r="CO329" s="210"/>
      <c r="CP329" s="210"/>
      <c r="CQ329" s="210"/>
      <c r="CR329" s="210"/>
      <c r="CS329" s="210"/>
      <c r="CT329" s="210"/>
      <c r="CU329" s="210"/>
      <c r="CV329" s="210"/>
      <c r="CW329" s="210"/>
      <c r="CX329" s="210"/>
      <c r="CY329" s="210"/>
      <c r="CZ329" s="210"/>
      <c r="DA329" s="210"/>
      <c r="DB329" s="210"/>
      <c r="DC329" s="210"/>
      <c r="DD329" s="48">
        <v>29.5</v>
      </c>
      <c r="DE329" s="43">
        <f>SUM(R329:CK329)</f>
        <v>0</v>
      </c>
      <c r="DF329" s="44">
        <f>DD329*DE329</f>
        <v>0</v>
      </c>
      <c r="DG329" s="21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</row>
    <row r="330" spans="1:121" ht="11.1" customHeight="1">
      <c r="A330" s="158"/>
      <c r="B330" s="158"/>
      <c r="C330" s="158"/>
      <c r="D330" s="158"/>
      <c r="E330" s="158"/>
      <c r="F330" s="158"/>
      <c r="G330" s="158"/>
      <c r="H330" s="158"/>
      <c r="I330" s="158"/>
      <c r="J330" s="158"/>
      <c r="K330" s="233"/>
      <c r="L330" s="234"/>
      <c r="M330" s="234"/>
      <c r="N330" s="234"/>
      <c r="O330" s="234"/>
      <c r="P330" s="49"/>
      <c r="Q330" s="49"/>
      <c r="R330" s="49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49"/>
      <c r="AQ330" s="49"/>
      <c r="AR330" s="49"/>
      <c r="AS330" s="50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35"/>
      <c r="DE330" s="35"/>
      <c r="DF330" s="35"/>
      <c r="DG330" s="21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</row>
    <row r="331" spans="1:121">
      <c r="A331" s="190" t="s">
        <v>136</v>
      </c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206">
        <v>35</v>
      </c>
      <c r="S331" s="206"/>
      <c r="T331" s="206"/>
      <c r="U331" s="206"/>
      <c r="V331" s="206">
        <v>35</v>
      </c>
      <c r="W331" s="206"/>
      <c r="X331" s="206">
        <v>36</v>
      </c>
      <c r="Y331" s="206"/>
      <c r="Z331" s="206">
        <v>36</v>
      </c>
      <c r="AA331" s="206"/>
      <c r="AB331" s="206"/>
      <c r="AC331" s="206"/>
      <c r="AD331" s="206">
        <v>37</v>
      </c>
      <c r="AE331" s="206"/>
      <c r="AF331" s="206"/>
      <c r="AG331" s="206"/>
      <c r="AH331" s="206">
        <v>38</v>
      </c>
      <c r="AI331" s="206"/>
      <c r="AJ331" s="206">
        <v>38</v>
      </c>
      <c r="AK331" s="206"/>
      <c r="AL331" s="206">
        <v>39</v>
      </c>
      <c r="AM331" s="206"/>
      <c r="AN331" s="206"/>
      <c r="AO331" s="206"/>
      <c r="AP331" s="206">
        <v>39</v>
      </c>
      <c r="AQ331" s="206"/>
      <c r="AR331" s="206"/>
      <c r="AS331" s="206"/>
      <c r="AT331" s="206">
        <v>41</v>
      </c>
      <c r="AU331" s="206"/>
      <c r="AV331" s="206">
        <v>40</v>
      </c>
      <c r="AW331" s="206"/>
      <c r="AX331" s="206"/>
      <c r="AY331" s="206"/>
      <c r="AZ331" s="206">
        <v>35</v>
      </c>
      <c r="BA331" s="206"/>
      <c r="BB331" s="206">
        <v>41</v>
      </c>
      <c r="BC331" s="206"/>
      <c r="BD331" s="206">
        <v>36</v>
      </c>
      <c r="BE331" s="206"/>
      <c r="BF331" s="206"/>
      <c r="BG331" s="206"/>
      <c r="BH331" s="206">
        <v>42</v>
      </c>
      <c r="BI331" s="206"/>
      <c r="BJ331" s="206"/>
      <c r="BK331" s="206"/>
      <c r="BL331" s="206">
        <v>38</v>
      </c>
      <c r="BM331" s="206"/>
      <c r="BN331" s="206">
        <v>43</v>
      </c>
      <c r="BO331" s="206"/>
      <c r="BP331" s="206">
        <v>39</v>
      </c>
      <c r="BQ331" s="206"/>
      <c r="BR331" s="206"/>
      <c r="BS331" s="206"/>
      <c r="BT331" s="206">
        <v>44</v>
      </c>
      <c r="BU331" s="206"/>
      <c r="BV331" s="206"/>
      <c r="BW331" s="206"/>
      <c r="BX331" s="206">
        <v>41</v>
      </c>
      <c r="BY331" s="206"/>
      <c r="BZ331" s="206">
        <v>45</v>
      </c>
      <c r="CA331" s="206"/>
      <c r="CB331" s="206">
        <v>42</v>
      </c>
      <c r="CC331" s="206"/>
      <c r="CD331" s="206"/>
      <c r="CE331" s="206"/>
      <c r="CF331" s="206">
        <v>46</v>
      </c>
      <c r="CG331" s="206"/>
      <c r="CH331" s="206"/>
      <c r="CI331" s="206"/>
      <c r="CJ331" s="206">
        <v>44</v>
      </c>
      <c r="CK331" s="206"/>
      <c r="CL331" s="206">
        <v>47</v>
      </c>
      <c r="CM331" s="206"/>
      <c r="CN331" s="206">
        <v>45</v>
      </c>
      <c r="CO331" s="206"/>
      <c r="CP331" s="206"/>
      <c r="CQ331" s="206"/>
      <c r="CR331" s="206">
        <v>48</v>
      </c>
      <c r="CS331" s="206"/>
      <c r="CT331" s="206"/>
      <c r="CU331" s="206"/>
      <c r="CV331" s="206"/>
      <c r="CW331" s="206"/>
      <c r="CX331" s="206">
        <v>49</v>
      </c>
      <c r="CY331" s="206"/>
      <c r="CZ331" s="206"/>
      <c r="DA331" s="206"/>
      <c r="DB331" s="206"/>
      <c r="DC331" s="206"/>
      <c r="DD331" s="46" t="s">
        <v>22</v>
      </c>
      <c r="DE331" s="39" t="s">
        <v>23</v>
      </c>
      <c r="DF331" s="40" t="s">
        <v>24</v>
      </c>
      <c r="DG331" s="21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</row>
    <row r="332" spans="1:121" ht="23.1" customHeight="1">
      <c r="A332" s="189" t="s">
        <v>137</v>
      </c>
      <c r="B332" s="189"/>
      <c r="C332" s="189"/>
      <c r="D332" s="189"/>
      <c r="E332" s="189"/>
      <c r="F332" s="189"/>
      <c r="G332" s="189" t="s">
        <v>87</v>
      </c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5"/>
      <c r="BN332" s="185"/>
      <c r="BO332" s="185"/>
      <c r="BP332" s="185"/>
      <c r="BQ332" s="185"/>
      <c r="BR332" s="185"/>
      <c r="BS332" s="185"/>
      <c r="BT332" s="185"/>
      <c r="BU332" s="185"/>
      <c r="BV332" s="185"/>
      <c r="BW332" s="185"/>
      <c r="BX332" s="185"/>
      <c r="BY332" s="185"/>
      <c r="BZ332" s="185"/>
      <c r="CA332" s="185"/>
      <c r="CB332" s="185"/>
      <c r="CC332" s="185"/>
      <c r="CD332" s="185"/>
      <c r="CE332" s="185"/>
      <c r="CF332" s="185"/>
      <c r="CG332" s="185"/>
      <c r="CH332" s="185"/>
      <c r="CI332" s="185"/>
      <c r="CJ332" s="185"/>
      <c r="CK332" s="185"/>
      <c r="CL332" s="185"/>
      <c r="CM332" s="185"/>
      <c r="CN332" s="185"/>
      <c r="CO332" s="185"/>
      <c r="CP332" s="185"/>
      <c r="CQ332" s="185"/>
      <c r="CR332" s="209" t="s">
        <v>59</v>
      </c>
      <c r="CS332" s="209"/>
      <c r="CT332" s="209"/>
      <c r="CU332" s="209"/>
      <c r="CV332" s="209"/>
      <c r="CW332" s="209"/>
      <c r="CX332" s="209" t="s">
        <v>59</v>
      </c>
      <c r="CY332" s="209"/>
      <c r="CZ332" s="209"/>
      <c r="DA332" s="209"/>
      <c r="DB332" s="209"/>
      <c r="DC332" s="209"/>
      <c r="DD332" s="47">
        <v>36.5</v>
      </c>
      <c r="DE332" s="41">
        <f>SUM(R332:CQ332)</f>
        <v>0</v>
      </c>
      <c r="DF332" s="42">
        <f t="shared" ref="DF332:DF339" si="37">DD332*DE332</f>
        <v>0</v>
      </c>
      <c r="DG332" s="21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</row>
    <row r="333" spans="1:121" ht="23.1" customHeight="1">
      <c r="A333" s="188" t="s">
        <v>138</v>
      </c>
      <c r="B333" s="188"/>
      <c r="C333" s="188"/>
      <c r="D333" s="188"/>
      <c r="E333" s="188"/>
      <c r="F333" s="188"/>
      <c r="G333" s="188" t="s">
        <v>87</v>
      </c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207" t="s">
        <v>59</v>
      </c>
      <c r="CY333" s="207"/>
      <c r="CZ333" s="207"/>
      <c r="DA333" s="207"/>
      <c r="DB333" s="207"/>
      <c r="DC333" s="207"/>
      <c r="DD333" s="48">
        <v>39.5</v>
      </c>
      <c r="DE333" s="43">
        <f>SUM(R333:CW333)</f>
        <v>0</v>
      </c>
      <c r="DF333" s="45">
        <f t="shared" si="37"/>
        <v>0</v>
      </c>
      <c r="DG333" s="21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</row>
    <row r="334" spans="1:121" ht="23.1" customHeight="1">
      <c r="A334" s="189" t="s">
        <v>139</v>
      </c>
      <c r="B334" s="189"/>
      <c r="C334" s="189"/>
      <c r="D334" s="189"/>
      <c r="E334" s="189"/>
      <c r="F334" s="189"/>
      <c r="G334" s="189" t="s">
        <v>79</v>
      </c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209" t="s">
        <v>59</v>
      </c>
      <c r="BO334" s="209"/>
      <c r="BP334" s="209"/>
      <c r="BQ334" s="209"/>
      <c r="BR334" s="209"/>
      <c r="BS334" s="209"/>
      <c r="BT334" s="209" t="s">
        <v>59</v>
      </c>
      <c r="BU334" s="209"/>
      <c r="BV334" s="209"/>
      <c r="BW334" s="209"/>
      <c r="BX334" s="209"/>
      <c r="BY334" s="209"/>
      <c r="BZ334" s="209" t="s">
        <v>59</v>
      </c>
      <c r="CA334" s="209"/>
      <c r="CB334" s="209"/>
      <c r="CC334" s="209"/>
      <c r="CD334" s="209"/>
      <c r="CE334" s="209"/>
      <c r="CF334" s="209" t="s">
        <v>59</v>
      </c>
      <c r="CG334" s="209"/>
      <c r="CH334" s="209"/>
      <c r="CI334" s="209"/>
      <c r="CJ334" s="209"/>
      <c r="CK334" s="209"/>
      <c r="CL334" s="209" t="s">
        <v>59</v>
      </c>
      <c r="CM334" s="209"/>
      <c r="CN334" s="209"/>
      <c r="CO334" s="209"/>
      <c r="CP334" s="209"/>
      <c r="CQ334" s="209"/>
      <c r="CR334" s="209" t="s">
        <v>59</v>
      </c>
      <c r="CS334" s="209"/>
      <c r="CT334" s="209"/>
      <c r="CU334" s="209"/>
      <c r="CV334" s="209"/>
      <c r="CW334" s="209"/>
      <c r="CX334" s="209" t="s">
        <v>59</v>
      </c>
      <c r="CY334" s="209"/>
      <c r="CZ334" s="209"/>
      <c r="DA334" s="209"/>
      <c r="DB334" s="209"/>
      <c r="DC334" s="209"/>
      <c r="DD334" s="47">
        <v>48</v>
      </c>
      <c r="DE334" s="41">
        <f>SUM(R334:BM334)</f>
        <v>0</v>
      </c>
      <c r="DF334" s="42">
        <f t="shared" si="37"/>
        <v>0</v>
      </c>
      <c r="DG334" s="21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</row>
    <row r="335" spans="1:121" ht="23.1" customHeight="1">
      <c r="A335" s="188" t="s">
        <v>150</v>
      </c>
      <c r="B335" s="188"/>
      <c r="C335" s="188"/>
      <c r="D335" s="188"/>
      <c r="E335" s="188"/>
      <c r="F335" s="188"/>
      <c r="G335" s="188" t="s">
        <v>79</v>
      </c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207" t="s">
        <v>59</v>
      </c>
      <c r="BO335" s="207"/>
      <c r="BP335" s="207"/>
      <c r="BQ335" s="207"/>
      <c r="BR335" s="207"/>
      <c r="BS335" s="207"/>
      <c r="BT335" s="207" t="s">
        <v>59</v>
      </c>
      <c r="BU335" s="207"/>
      <c r="BV335" s="207"/>
      <c r="BW335" s="207"/>
      <c r="BX335" s="207"/>
      <c r="BY335" s="207"/>
      <c r="BZ335" s="207" t="s">
        <v>59</v>
      </c>
      <c r="CA335" s="207"/>
      <c r="CB335" s="207"/>
      <c r="CC335" s="207"/>
      <c r="CD335" s="207"/>
      <c r="CE335" s="207"/>
      <c r="CF335" s="207" t="s">
        <v>59</v>
      </c>
      <c r="CG335" s="207"/>
      <c r="CH335" s="207"/>
      <c r="CI335" s="207"/>
      <c r="CJ335" s="207"/>
      <c r="CK335" s="207"/>
      <c r="CL335" s="207" t="s">
        <v>59</v>
      </c>
      <c r="CM335" s="207"/>
      <c r="CN335" s="207"/>
      <c r="CO335" s="207"/>
      <c r="CP335" s="207"/>
      <c r="CQ335" s="207"/>
      <c r="CR335" s="207" t="s">
        <v>59</v>
      </c>
      <c r="CS335" s="207"/>
      <c r="CT335" s="207"/>
      <c r="CU335" s="207"/>
      <c r="CV335" s="207"/>
      <c r="CW335" s="207"/>
      <c r="CX335" s="207" t="s">
        <v>59</v>
      </c>
      <c r="CY335" s="207"/>
      <c r="CZ335" s="207"/>
      <c r="DA335" s="207"/>
      <c r="DB335" s="207"/>
      <c r="DC335" s="207"/>
      <c r="DD335" s="48">
        <v>52</v>
      </c>
      <c r="DE335" s="43">
        <f>SUM(R335:BM335)</f>
        <v>0</v>
      </c>
      <c r="DF335" s="45">
        <f t="shared" si="37"/>
        <v>0</v>
      </c>
      <c r="DG335" s="21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</row>
    <row r="336" spans="1:121" ht="23.1" customHeight="1">
      <c r="A336" s="189" t="s">
        <v>151</v>
      </c>
      <c r="B336" s="189"/>
      <c r="C336" s="189"/>
      <c r="D336" s="189"/>
      <c r="E336" s="189"/>
      <c r="F336" s="189"/>
      <c r="G336" s="189" t="s">
        <v>80</v>
      </c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209" t="s">
        <v>59</v>
      </c>
      <c r="S336" s="209"/>
      <c r="T336" s="209"/>
      <c r="U336" s="209"/>
      <c r="V336" s="209"/>
      <c r="W336" s="209"/>
      <c r="X336" s="209" t="s">
        <v>59</v>
      </c>
      <c r="Y336" s="209"/>
      <c r="Z336" s="209"/>
      <c r="AA336" s="209"/>
      <c r="AB336" s="209"/>
      <c r="AC336" s="209"/>
      <c r="AD336" s="209" t="s">
        <v>59</v>
      </c>
      <c r="AE336" s="209"/>
      <c r="AF336" s="209"/>
      <c r="AG336" s="209"/>
      <c r="AH336" s="209"/>
      <c r="AI336" s="209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  <c r="AZ336" s="185"/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5"/>
      <c r="BM336" s="185"/>
      <c r="BN336" s="185"/>
      <c r="BO336" s="185"/>
      <c r="BP336" s="185"/>
      <c r="BQ336" s="185"/>
      <c r="BR336" s="185"/>
      <c r="BS336" s="185"/>
      <c r="BT336" s="185"/>
      <c r="BU336" s="185"/>
      <c r="BV336" s="185"/>
      <c r="BW336" s="185"/>
      <c r="BX336" s="185"/>
      <c r="BY336" s="185"/>
      <c r="BZ336" s="185"/>
      <c r="CA336" s="185"/>
      <c r="CB336" s="185"/>
      <c r="CC336" s="185"/>
      <c r="CD336" s="185"/>
      <c r="CE336" s="185"/>
      <c r="CF336" s="185"/>
      <c r="CG336" s="185"/>
      <c r="CH336" s="185"/>
      <c r="CI336" s="185"/>
      <c r="CJ336" s="185"/>
      <c r="CK336" s="185"/>
      <c r="CL336" s="185"/>
      <c r="CM336" s="185"/>
      <c r="CN336" s="185"/>
      <c r="CO336" s="185"/>
      <c r="CP336" s="185"/>
      <c r="CQ336" s="185"/>
      <c r="CR336" s="185"/>
      <c r="CS336" s="185"/>
      <c r="CT336" s="185"/>
      <c r="CU336" s="185"/>
      <c r="CV336" s="185"/>
      <c r="CW336" s="185"/>
      <c r="CX336" s="185"/>
      <c r="CY336" s="185"/>
      <c r="CZ336" s="185"/>
      <c r="DA336" s="185"/>
      <c r="DB336" s="185"/>
      <c r="DC336" s="185"/>
      <c r="DD336" s="47">
        <v>49.5</v>
      </c>
      <c r="DE336" s="41">
        <f>SUM(AJ336:DC336)</f>
        <v>0</v>
      </c>
      <c r="DF336" s="42">
        <f t="shared" si="37"/>
        <v>0</v>
      </c>
      <c r="DG336" s="21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</row>
    <row r="337" spans="1:121" ht="23.1" customHeight="1">
      <c r="A337" s="188" t="s">
        <v>152</v>
      </c>
      <c r="B337" s="188"/>
      <c r="C337" s="188"/>
      <c r="D337" s="188"/>
      <c r="E337" s="188"/>
      <c r="F337" s="188"/>
      <c r="G337" s="188" t="s">
        <v>80</v>
      </c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207" t="s">
        <v>59</v>
      </c>
      <c r="S337" s="207"/>
      <c r="T337" s="207"/>
      <c r="U337" s="207"/>
      <c r="V337" s="207"/>
      <c r="W337" s="207"/>
      <c r="X337" s="207" t="s">
        <v>59</v>
      </c>
      <c r="Y337" s="207"/>
      <c r="Z337" s="207"/>
      <c r="AA337" s="207"/>
      <c r="AB337" s="207"/>
      <c r="AC337" s="207"/>
      <c r="AD337" s="207" t="s">
        <v>59</v>
      </c>
      <c r="AE337" s="207"/>
      <c r="AF337" s="207"/>
      <c r="AG337" s="207"/>
      <c r="AH337" s="207"/>
      <c r="AI337" s="207"/>
      <c r="AJ337" s="207" t="s">
        <v>59</v>
      </c>
      <c r="AK337" s="207"/>
      <c r="AL337" s="207"/>
      <c r="AM337" s="207"/>
      <c r="AN337" s="207"/>
      <c r="AO337" s="20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207" t="s">
        <v>59</v>
      </c>
      <c r="CS337" s="207"/>
      <c r="CT337" s="207"/>
      <c r="CU337" s="207"/>
      <c r="CV337" s="207"/>
      <c r="CW337" s="207"/>
      <c r="CX337" s="207" t="s">
        <v>59</v>
      </c>
      <c r="CY337" s="207"/>
      <c r="CZ337" s="207"/>
      <c r="DA337" s="207"/>
      <c r="DB337" s="207"/>
      <c r="DC337" s="207"/>
      <c r="DD337" s="48">
        <v>64.5</v>
      </c>
      <c r="DE337" s="43">
        <f>SUM(AP337:CQ337)</f>
        <v>0</v>
      </c>
      <c r="DF337" s="45">
        <f t="shared" si="37"/>
        <v>0</v>
      </c>
      <c r="DG337" s="21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</row>
    <row r="338" spans="1:121" ht="23.1" customHeight="1">
      <c r="A338" s="189" t="s">
        <v>223</v>
      </c>
      <c r="B338" s="189"/>
      <c r="C338" s="189"/>
      <c r="D338" s="189"/>
      <c r="E338" s="189"/>
      <c r="F338" s="189"/>
      <c r="G338" s="189" t="s">
        <v>87</v>
      </c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209" t="s">
        <v>59</v>
      </c>
      <c r="S338" s="209"/>
      <c r="T338" s="209"/>
      <c r="U338" s="209"/>
      <c r="V338" s="209"/>
      <c r="W338" s="209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5"/>
      <c r="BB338" s="185"/>
      <c r="BC338" s="185"/>
      <c r="BD338" s="185"/>
      <c r="BE338" s="185"/>
      <c r="BF338" s="185"/>
      <c r="BG338" s="185"/>
      <c r="BH338" s="185"/>
      <c r="BI338" s="185"/>
      <c r="BJ338" s="185"/>
      <c r="BK338" s="185"/>
      <c r="BL338" s="185"/>
      <c r="BM338" s="185"/>
      <c r="BN338" s="185"/>
      <c r="BO338" s="185"/>
      <c r="BP338" s="185"/>
      <c r="BQ338" s="185"/>
      <c r="BR338" s="185"/>
      <c r="BS338" s="185"/>
      <c r="BT338" s="185"/>
      <c r="BU338" s="185"/>
      <c r="BV338" s="185"/>
      <c r="BW338" s="185"/>
      <c r="BX338" s="185"/>
      <c r="BY338" s="185"/>
      <c r="BZ338" s="185"/>
      <c r="CA338" s="185"/>
      <c r="CB338" s="185"/>
      <c r="CC338" s="185"/>
      <c r="CD338" s="185"/>
      <c r="CE338" s="185"/>
      <c r="CF338" s="185"/>
      <c r="CG338" s="185"/>
      <c r="CH338" s="185"/>
      <c r="CI338" s="185"/>
      <c r="CJ338" s="185"/>
      <c r="CK338" s="185"/>
      <c r="CL338" s="185"/>
      <c r="CM338" s="185"/>
      <c r="CN338" s="185"/>
      <c r="CO338" s="185"/>
      <c r="CP338" s="185"/>
      <c r="CQ338" s="185"/>
      <c r="CR338" s="185"/>
      <c r="CS338" s="185"/>
      <c r="CT338" s="185"/>
      <c r="CU338" s="185"/>
      <c r="CV338" s="185"/>
      <c r="CW338" s="185"/>
      <c r="CX338" s="209" t="s">
        <v>59</v>
      </c>
      <c r="CY338" s="209"/>
      <c r="CZ338" s="209"/>
      <c r="DA338" s="209"/>
      <c r="DB338" s="209"/>
      <c r="DC338" s="209"/>
      <c r="DD338" s="47">
        <v>53</v>
      </c>
      <c r="DE338" s="41">
        <f>SUM(X338:CW338)</f>
        <v>0</v>
      </c>
      <c r="DF338" s="42">
        <f t="shared" si="37"/>
        <v>0</v>
      </c>
      <c r="DG338" s="21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</row>
    <row r="339" spans="1:121" ht="23.1" customHeight="1">
      <c r="A339" s="188" t="s">
        <v>224</v>
      </c>
      <c r="B339" s="188"/>
      <c r="C339" s="188"/>
      <c r="D339" s="188"/>
      <c r="E339" s="188"/>
      <c r="F339" s="188"/>
      <c r="G339" s="188" t="s">
        <v>87</v>
      </c>
      <c r="H339" s="188"/>
      <c r="I339" s="188"/>
      <c r="J339" s="188"/>
      <c r="K339" s="188"/>
      <c r="L339" s="188"/>
      <c r="M339" s="188"/>
      <c r="N339" s="188"/>
      <c r="O339" s="188"/>
      <c r="P339" s="188"/>
      <c r="Q339" s="188"/>
      <c r="R339" s="207" t="s">
        <v>59</v>
      </c>
      <c r="S339" s="207"/>
      <c r="T339" s="207"/>
      <c r="U339" s="207"/>
      <c r="V339" s="207"/>
      <c r="W339" s="207"/>
      <c r="X339" s="207" t="s">
        <v>59</v>
      </c>
      <c r="Y339" s="207"/>
      <c r="Z339" s="207"/>
      <c r="AA339" s="207"/>
      <c r="AB339" s="207"/>
      <c r="AC339" s="20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207" t="s">
        <v>59</v>
      </c>
      <c r="CS339" s="207"/>
      <c r="CT339" s="207"/>
      <c r="CU339" s="207"/>
      <c r="CV339" s="207"/>
      <c r="CW339" s="207"/>
      <c r="CX339" s="207" t="s">
        <v>59</v>
      </c>
      <c r="CY339" s="207"/>
      <c r="CZ339" s="207"/>
      <c r="DA339" s="207"/>
      <c r="DB339" s="207"/>
      <c r="DC339" s="207"/>
      <c r="DD339" s="48">
        <v>28</v>
      </c>
      <c r="DE339" s="43">
        <f>SUM(AD339:CQ339)</f>
        <v>0</v>
      </c>
      <c r="DF339" s="45">
        <f t="shared" si="37"/>
        <v>0</v>
      </c>
      <c r="DG339" s="21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</row>
    <row r="340" spans="1:121" ht="12.75" customHeight="1" thickBo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8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18"/>
      <c r="DE340" s="18"/>
      <c r="DF340" s="18"/>
      <c r="DG340" s="21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</row>
    <row r="341" spans="1:121" ht="23.1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4"/>
      <c r="V341" s="24"/>
      <c r="W341" s="24"/>
      <c r="X341" s="24"/>
      <c r="Y341" s="24"/>
      <c r="Z341" s="24"/>
      <c r="AA341" s="24"/>
      <c r="AB341" s="24"/>
      <c r="AC341" s="26"/>
      <c r="AD341" s="26"/>
      <c r="AE341" s="26"/>
      <c r="AF341" s="26"/>
      <c r="AG341" s="24"/>
      <c r="AH341" s="24"/>
      <c r="AI341" s="24"/>
      <c r="AJ341" s="24"/>
      <c r="AK341" s="24"/>
      <c r="AL341" s="24"/>
      <c r="AM341" s="24"/>
      <c r="AN341" s="24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4"/>
      <c r="BF341" s="24"/>
      <c r="BG341" s="24"/>
      <c r="BH341" s="24"/>
      <c r="BI341" s="26"/>
      <c r="BJ341" s="26"/>
      <c r="BK341" s="26"/>
      <c r="BL341" s="26"/>
      <c r="BM341" s="26"/>
      <c r="BN341" s="26"/>
      <c r="BO341" s="26"/>
      <c r="BP341" s="26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5"/>
      <c r="CD341" s="25"/>
      <c r="CE341" s="25"/>
      <c r="CF341" s="25"/>
      <c r="CG341" s="25"/>
      <c r="CH341" s="25"/>
      <c r="CI341" s="25"/>
      <c r="CJ341" s="25"/>
      <c r="CK341" s="26"/>
      <c r="CL341" s="26"/>
      <c r="CM341" s="26"/>
      <c r="CN341" s="26"/>
      <c r="CO341" s="26"/>
      <c r="CP341" s="26"/>
      <c r="CQ341" s="26"/>
      <c r="CR341" s="26"/>
      <c r="CS341" s="332" t="s">
        <v>181</v>
      </c>
      <c r="CT341" s="333"/>
      <c r="CU341" s="333"/>
      <c r="CV341" s="333"/>
      <c r="CW341" s="333"/>
      <c r="CX341" s="333"/>
      <c r="CY341" s="333"/>
      <c r="CZ341" s="333"/>
      <c r="DA341" s="333"/>
      <c r="DB341" s="333"/>
      <c r="DC341" s="333"/>
      <c r="DD341" s="333"/>
      <c r="DE341" s="334"/>
      <c r="DF341" s="312">
        <f>SUM(DF328:DF329,DF332:DF339)</f>
        <v>0</v>
      </c>
      <c r="DG341" s="21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</row>
    <row r="342" spans="1:121" ht="23.1" customHeight="1" thickBo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4"/>
      <c r="V342" s="24"/>
      <c r="W342" s="24"/>
      <c r="X342" s="24"/>
      <c r="Y342" s="24"/>
      <c r="Z342" s="24"/>
      <c r="AA342" s="24"/>
      <c r="AB342" s="24"/>
      <c r="AC342" s="26"/>
      <c r="AD342" s="26"/>
      <c r="AE342" s="26"/>
      <c r="AF342" s="26"/>
      <c r="AG342" s="24"/>
      <c r="AH342" s="24"/>
      <c r="AI342" s="24"/>
      <c r="AJ342" s="24"/>
      <c r="AK342" s="24"/>
      <c r="AL342" s="24"/>
      <c r="AM342" s="24"/>
      <c r="AN342" s="24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4"/>
      <c r="BF342" s="24"/>
      <c r="BG342" s="24"/>
      <c r="BH342" s="24"/>
      <c r="BI342" s="26"/>
      <c r="BJ342" s="26"/>
      <c r="BK342" s="26"/>
      <c r="BL342" s="26"/>
      <c r="BM342" s="26"/>
      <c r="BN342" s="26"/>
      <c r="BO342" s="26"/>
      <c r="BP342" s="26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5"/>
      <c r="CD342" s="25"/>
      <c r="CE342" s="25"/>
      <c r="CF342" s="25"/>
      <c r="CG342" s="25"/>
      <c r="CH342" s="25"/>
      <c r="CI342" s="25"/>
      <c r="CJ342" s="25"/>
      <c r="CK342" s="26"/>
      <c r="CL342" s="26"/>
      <c r="CM342" s="26"/>
      <c r="CN342" s="26"/>
      <c r="CO342" s="26"/>
      <c r="CP342" s="26"/>
      <c r="CQ342" s="26"/>
      <c r="CR342" s="26"/>
      <c r="CS342" s="335"/>
      <c r="CT342" s="336"/>
      <c r="CU342" s="336"/>
      <c r="CV342" s="336"/>
      <c r="CW342" s="336"/>
      <c r="CX342" s="336"/>
      <c r="CY342" s="336"/>
      <c r="CZ342" s="336"/>
      <c r="DA342" s="336"/>
      <c r="DB342" s="336"/>
      <c r="DC342" s="336"/>
      <c r="DD342" s="336"/>
      <c r="DE342" s="337"/>
      <c r="DF342" s="314"/>
      <c r="DG342" s="21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</row>
    <row r="343" spans="1:121" s="1" customFormat="1" ht="23.1" customHeight="1" thickBo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4"/>
      <c r="V343" s="24"/>
      <c r="W343" s="24"/>
      <c r="X343" s="24"/>
      <c r="Y343" s="24"/>
      <c r="Z343" s="24"/>
      <c r="AA343" s="24"/>
      <c r="AB343" s="24"/>
      <c r="AC343" s="26"/>
      <c r="AD343" s="26"/>
      <c r="AE343" s="26"/>
      <c r="AF343" s="26"/>
      <c r="AG343" s="24"/>
      <c r="AH343" s="24"/>
      <c r="AI343" s="24"/>
      <c r="AJ343" s="24"/>
      <c r="AK343" s="24"/>
      <c r="AL343" s="24"/>
      <c r="AM343" s="24"/>
      <c r="AN343" s="24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4"/>
      <c r="BF343" s="24"/>
      <c r="BG343" s="24"/>
      <c r="BH343" s="24"/>
      <c r="BI343" s="26"/>
      <c r="BJ343" s="26"/>
      <c r="BK343" s="26"/>
      <c r="BL343" s="26"/>
      <c r="BM343" s="26"/>
      <c r="BN343" s="26"/>
      <c r="BO343" s="26"/>
      <c r="BP343" s="26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5"/>
      <c r="CD343" s="25"/>
      <c r="CE343" s="25"/>
      <c r="CF343" s="25"/>
      <c r="CG343" s="25"/>
      <c r="CH343" s="25"/>
      <c r="CI343" s="25"/>
      <c r="CJ343" s="25"/>
      <c r="CK343" s="26"/>
      <c r="CL343" s="26"/>
      <c r="CM343" s="26"/>
      <c r="CN343" s="26"/>
      <c r="CO343" s="26"/>
      <c r="CP343" s="26"/>
      <c r="CQ343" s="26"/>
      <c r="CR343" s="26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3"/>
      <c r="DG343" s="21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</row>
    <row r="344" spans="1:121" ht="21" customHeight="1">
      <c r="A344" s="178" t="s">
        <v>158</v>
      </c>
      <c r="B344" s="179"/>
      <c r="C344" s="179"/>
      <c r="D344" s="179"/>
      <c r="E344" s="179"/>
      <c r="F344" s="179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200" t="s">
        <v>170</v>
      </c>
      <c r="R344" s="200"/>
      <c r="S344" s="200"/>
      <c r="T344" s="200"/>
      <c r="U344" s="200"/>
      <c r="V344" s="200"/>
      <c r="W344" s="200"/>
      <c r="X344" s="200"/>
      <c r="Y344" s="200"/>
      <c r="Z344" s="200"/>
      <c r="AA344" s="200"/>
      <c r="AB344" s="200"/>
      <c r="AC344" s="200"/>
      <c r="AD344" s="200"/>
      <c r="AE344" s="200"/>
      <c r="AF344" s="200"/>
      <c r="AG344" s="211" t="s">
        <v>171</v>
      </c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3"/>
      <c r="AW344" s="200" t="s">
        <v>172</v>
      </c>
      <c r="AX344" s="200"/>
      <c r="AY344" s="200"/>
      <c r="AZ344" s="200"/>
      <c r="BA344" s="200"/>
      <c r="BB344" s="200"/>
      <c r="BC344" s="200"/>
      <c r="BD344" s="200"/>
      <c r="BE344" s="200"/>
      <c r="BF344" s="200"/>
      <c r="BG344" s="200"/>
      <c r="BH344" s="200"/>
      <c r="BI344" s="200"/>
      <c r="BJ344" s="200"/>
      <c r="BK344" s="200"/>
      <c r="BL344" s="201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55" t="s">
        <v>237</v>
      </c>
      <c r="CH344" s="156"/>
      <c r="CI344" s="156"/>
      <c r="CJ344" s="156"/>
      <c r="CK344" s="156"/>
      <c r="CL344" s="156"/>
      <c r="CM344" s="156"/>
      <c r="CN344" s="156"/>
      <c r="CO344" s="156"/>
      <c r="CP344" s="156"/>
      <c r="CQ344" s="156"/>
      <c r="CR344" s="156"/>
      <c r="CS344" s="156"/>
      <c r="CT344" s="156"/>
      <c r="CU344" s="156"/>
      <c r="CV344" s="156"/>
      <c r="CW344" s="156"/>
      <c r="CX344" s="156"/>
      <c r="CY344" s="156"/>
      <c r="CZ344" s="156"/>
      <c r="DA344" s="156"/>
      <c r="DB344" s="156"/>
      <c r="DC344" s="156"/>
      <c r="DD344" s="156"/>
      <c r="DE344" s="156"/>
      <c r="DF344" s="5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</row>
    <row r="345" spans="1:121" ht="21.95" customHeight="1">
      <c r="A345" s="180" t="s">
        <v>166</v>
      </c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76">
        <v>14</v>
      </c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91">
        <v>16</v>
      </c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3"/>
      <c r="AW345" s="176">
        <v>24</v>
      </c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202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57" t="s">
        <v>161</v>
      </c>
      <c r="CH345" s="158"/>
      <c r="CI345" s="158"/>
      <c r="CJ345" s="158"/>
      <c r="CK345" s="158"/>
      <c r="CL345" s="158"/>
      <c r="CM345" s="158"/>
      <c r="CN345" s="158"/>
      <c r="CO345" s="158"/>
      <c r="CP345" s="158"/>
      <c r="CQ345" s="158"/>
      <c r="CR345" s="158"/>
      <c r="CS345" s="158"/>
      <c r="CT345" s="158"/>
      <c r="CU345" s="158"/>
      <c r="CV345" s="158"/>
      <c r="CW345" s="158"/>
      <c r="CX345" s="158"/>
      <c r="CY345" s="158"/>
      <c r="CZ345" s="158"/>
      <c r="DA345" s="158"/>
      <c r="DB345" s="158"/>
      <c r="DC345" s="158"/>
      <c r="DD345" s="158"/>
      <c r="DE345" s="158"/>
      <c r="DF345" s="37">
        <f>SUM(DF279,DF323,DF239,DF144,DF341,DF177)</f>
        <v>0</v>
      </c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</row>
    <row r="346" spans="1:121" ht="21.95" customHeight="1">
      <c r="A346" s="180" t="s">
        <v>167</v>
      </c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76">
        <v>22</v>
      </c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91">
        <v>24</v>
      </c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3"/>
      <c r="AW346" s="176">
        <v>30</v>
      </c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202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57" t="s">
        <v>162</v>
      </c>
      <c r="CH346" s="158"/>
      <c r="CI346" s="158"/>
      <c r="CJ346" s="158"/>
      <c r="CK346" s="158"/>
      <c r="CL346" s="158"/>
      <c r="CM346" s="158"/>
      <c r="CN346" s="158"/>
      <c r="CO346" s="158"/>
      <c r="CP346" s="158"/>
      <c r="CQ346" s="158"/>
      <c r="CR346" s="158"/>
      <c r="CS346" s="158"/>
      <c r="CT346" s="158"/>
      <c r="CU346" s="158"/>
      <c r="CV346" s="158"/>
      <c r="CW346" s="158"/>
      <c r="CX346" s="158"/>
      <c r="CY346" s="158"/>
      <c r="CZ346" s="158"/>
      <c r="DA346" s="158"/>
      <c r="DB346" s="158"/>
      <c r="DC346" s="158"/>
      <c r="DD346" s="158"/>
      <c r="DE346" s="158"/>
      <c r="DF346" s="37">
        <f>IF(AND(DF344="France",DF345&lt;100),14,IF(AND(DF344="France",(AND(DF345&gt;=100,DF345&lt;200))),22,IF(AND(DF344="France",(AND(DF345&gt;=200,DF345&lt;350))),27,IF(AND(DF344="France",(AND(DF345&gt;=350,DF345&lt;700))),29,IF(AND(DF344="France",DF345&gt;=700),0,IF(AND(DF344="Belgique",DF345&lt;100),16,IF(AND(DF344="Belgique",(AND(DF345&gt;=100,DF345&lt;200))),24,IF(AND(DF344="Belgique",(AND(DF345&gt;=200,DF345&lt;350))),29,IF(AND(DF344="Belgique",(AND(DF345&gt;=350,DF345&lt;700))),31,IF(AND(DF344="Belgique",DF345&gt;=700),0,IF(AND(DF344="Suisse",DF345&lt;100),24,IF(AND(DF344="Suisse",(AND(DF345&gt;=100,DF345&lt;200))),30,IF(AND(DF344="Suisse",(AND(DF345&gt;=200,DF345&lt;350))),36,IF(AND(DF344="Suisse",(AND(DF345&gt;=350,DF345&lt;700))),42,IF(AND(DF344="Suisse",DF345&gt;=700),0,0)))))))))))))))</f>
        <v>0</v>
      </c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</row>
    <row r="347" spans="1:121" ht="21.95" customHeight="1">
      <c r="A347" s="180" t="s">
        <v>168</v>
      </c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76">
        <v>27</v>
      </c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91">
        <v>29</v>
      </c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3"/>
      <c r="AW347" s="176">
        <v>36</v>
      </c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202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57" t="s">
        <v>163</v>
      </c>
      <c r="CH347" s="158"/>
      <c r="CI347" s="158"/>
      <c r="CJ347" s="158"/>
      <c r="CK347" s="158"/>
      <c r="CL347" s="158"/>
      <c r="CM347" s="158"/>
      <c r="CN347" s="158"/>
      <c r="CO347" s="158"/>
      <c r="CP347" s="158"/>
      <c r="CQ347" s="158"/>
      <c r="CR347" s="158"/>
      <c r="CS347" s="158"/>
      <c r="CT347" s="158"/>
      <c r="CU347" s="158"/>
      <c r="CV347" s="158"/>
      <c r="CW347" s="158"/>
      <c r="CX347" s="158"/>
      <c r="CY347" s="158"/>
      <c r="CZ347" s="158"/>
      <c r="DA347" s="158"/>
      <c r="DB347" s="158"/>
      <c r="DC347" s="158"/>
      <c r="DD347" s="158"/>
      <c r="DE347" s="158"/>
      <c r="DF347" s="37">
        <f>DF345+DF346</f>
        <v>0</v>
      </c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</row>
    <row r="348" spans="1:121" ht="21.95" customHeight="1" thickBot="1">
      <c r="A348" s="180" t="s">
        <v>169</v>
      </c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76">
        <v>29</v>
      </c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91">
        <v>31</v>
      </c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3"/>
      <c r="AW348" s="176">
        <v>42</v>
      </c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202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59" t="s">
        <v>164</v>
      </c>
      <c r="CH348" s="160"/>
      <c r="CI348" s="160"/>
      <c r="CJ348" s="160"/>
      <c r="CK348" s="160"/>
      <c r="CL348" s="160"/>
      <c r="CM348" s="160"/>
      <c r="CN348" s="160"/>
      <c r="CO348" s="160"/>
      <c r="CP348" s="160"/>
      <c r="CQ348" s="160"/>
      <c r="CR348" s="160"/>
      <c r="CS348" s="160"/>
      <c r="CT348" s="160"/>
      <c r="CU348" s="160"/>
      <c r="CV348" s="160"/>
      <c r="CW348" s="160"/>
      <c r="CX348" s="160"/>
      <c r="CY348" s="160"/>
      <c r="CZ348" s="160"/>
      <c r="DA348" s="160"/>
      <c r="DB348" s="160"/>
      <c r="DC348" s="160"/>
      <c r="DD348" s="160"/>
      <c r="DE348" s="160"/>
      <c r="DF348" s="38">
        <f>IF(DF344="Suisse",AW350,0)</f>
        <v>0</v>
      </c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</row>
    <row r="349" spans="1:121" ht="21.95" customHeight="1" thickBot="1">
      <c r="A349" s="180" t="s">
        <v>159</v>
      </c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77" t="s">
        <v>244</v>
      </c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  <c r="AC349" s="177"/>
      <c r="AD349" s="177"/>
      <c r="AE349" s="177"/>
      <c r="AF349" s="177"/>
      <c r="AG349" s="194" t="s">
        <v>244</v>
      </c>
      <c r="AH349" s="195"/>
      <c r="AI349" s="195"/>
      <c r="AJ349" s="195"/>
      <c r="AK349" s="195"/>
      <c r="AL349" s="195"/>
      <c r="AM349" s="195"/>
      <c r="AN349" s="195"/>
      <c r="AO349" s="195"/>
      <c r="AP349" s="195"/>
      <c r="AQ349" s="195"/>
      <c r="AR349" s="195"/>
      <c r="AS349" s="195"/>
      <c r="AT349" s="195"/>
      <c r="AU349" s="195"/>
      <c r="AV349" s="196"/>
      <c r="AW349" s="177" t="s">
        <v>244</v>
      </c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203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281"/>
      <c r="CL349" s="281"/>
      <c r="CM349" s="281"/>
      <c r="CN349" s="281"/>
      <c r="CO349" s="281"/>
      <c r="CP349" s="281"/>
      <c r="CQ349" s="281"/>
      <c r="CR349" s="281"/>
      <c r="CS349" s="281"/>
      <c r="CT349" s="281"/>
      <c r="CU349" s="281"/>
      <c r="CV349" s="281"/>
      <c r="CW349" s="281"/>
      <c r="CX349" s="281"/>
      <c r="CY349" s="281"/>
      <c r="CZ349" s="281"/>
      <c r="DA349" s="281"/>
      <c r="DB349" s="281"/>
      <c r="DC349" s="281"/>
      <c r="DD349" s="281"/>
      <c r="DE349" s="281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</row>
    <row r="350" spans="1:121" ht="21.95" customHeight="1" thickBot="1">
      <c r="A350" s="182" t="s">
        <v>160</v>
      </c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208" t="s">
        <v>238</v>
      </c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197" t="s">
        <v>238</v>
      </c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9"/>
      <c r="AW350" s="204">
        <v>35.07</v>
      </c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5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61" t="s">
        <v>165</v>
      </c>
      <c r="CH350" s="162"/>
      <c r="CI350" s="162"/>
      <c r="CJ350" s="162"/>
      <c r="CK350" s="162"/>
      <c r="CL350" s="162"/>
      <c r="CM350" s="162"/>
      <c r="CN350" s="162"/>
      <c r="CO350" s="162"/>
      <c r="CP350" s="162"/>
      <c r="CQ350" s="162"/>
      <c r="CR350" s="162"/>
      <c r="CS350" s="162"/>
      <c r="CT350" s="162"/>
      <c r="CU350" s="162"/>
      <c r="CV350" s="162"/>
      <c r="CW350" s="162"/>
      <c r="CX350" s="162"/>
      <c r="CY350" s="162"/>
      <c r="CZ350" s="162"/>
      <c r="DA350" s="162"/>
      <c r="DB350" s="162"/>
      <c r="DC350" s="162"/>
      <c r="DD350" s="162"/>
      <c r="DE350" s="163"/>
      <c r="DF350" s="323">
        <f>IF(DF344="France",DF347*1.2,IF(DF344="Belgique",DF347,IF(DF344="Suisse",DF347+DF348,0)))</f>
        <v>0</v>
      </c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</row>
    <row r="351" spans="1:121" ht="19.5" customHeight="1" thickBo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64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5"/>
      <c r="CX351" s="165"/>
      <c r="CY351" s="165"/>
      <c r="CZ351" s="165"/>
      <c r="DA351" s="165"/>
      <c r="DB351" s="165"/>
      <c r="DC351" s="165"/>
      <c r="DD351" s="165"/>
      <c r="DE351" s="166"/>
      <c r="DF351" s="324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</row>
    <row r="352" spans="1:121" s="1" customFormat="1" ht="19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31"/>
      <c r="CH352" s="31"/>
      <c r="CI352" s="31"/>
      <c r="CJ352" s="31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3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</row>
    <row r="353" spans="1:121" ht="17.25" customHeight="1">
      <c r="A353" s="18" t="s">
        <v>239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22"/>
      <c r="DE353" s="22"/>
      <c r="DF353" s="22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</row>
    <row r="354" spans="1:121" ht="17.25" customHeight="1">
      <c r="A354" s="55" t="s">
        <v>240</v>
      </c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325"/>
      <c r="CQ354" s="325"/>
      <c r="CR354" s="325"/>
      <c r="CS354" s="325"/>
      <c r="CT354" s="325"/>
      <c r="CU354" s="325"/>
      <c r="CV354" s="325"/>
      <c r="CW354" s="325"/>
      <c r="CX354" s="325"/>
      <c r="CY354" s="138"/>
      <c r="CZ354" s="138"/>
      <c r="DA354" s="138"/>
      <c r="DB354" s="138"/>
      <c r="DC354" s="138"/>
      <c r="DD354" s="22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</row>
    <row r="355" spans="1:121" ht="17.25" customHeight="1">
      <c r="A355" s="55" t="s">
        <v>142</v>
      </c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325"/>
      <c r="CQ355" s="325"/>
      <c r="CR355" s="325"/>
      <c r="CS355" s="325"/>
      <c r="CT355" s="325"/>
      <c r="CU355" s="325"/>
      <c r="CV355" s="325"/>
      <c r="CW355" s="325"/>
      <c r="CX355" s="325"/>
      <c r="CY355" s="138"/>
      <c r="CZ355" s="138"/>
      <c r="DA355" s="138"/>
      <c r="DB355" s="138"/>
      <c r="DC355" s="138"/>
      <c r="DD355" s="22"/>
      <c r="DE355" s="325" t="s">
        <v>143</v>
      </c>
      <c r="DF355" s="325"/>
      <c r="DG355" s="29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</row>
    <row r="356" spans="1:121" ht="17.25" customHeight="1">
      <c r="A356" s="18" t="s">
        <v>144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325" t="s">
        <v>247</v>
      </c>
      <c r="DF356" s="325"/>
      <c r="DG356" s="22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</row>
    <row r="357" spans="1:121" ht="23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30"/>
      <c r="DH357" s="30"/>
      <c r="DI357" s="30"/>
      <c r="DJ357" s="30"/>
      <c r="DK357" s="30"/>
      <c r="DL357" s="30"/>
      <c r="DM357" s="30"/>
      <c r="DN357" s="18"/>
      <c r="DO357" s="18"/>
      <c r="DP357" s="18"/>
      <c r="DQ357" s="18"/>
    </row>
    <row r="358" spans="1:121" ht="23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30"/>
      <c r="DH358" s="30"/>
      <c r="DI358" s="30"/>
      <c r="DJ358" s="18"/>
      <c r="DK358" s="18"/>
      <c r="DL358" s="18"/>
      <c r="DM358" s="30"/>
      <c r="DN358" s="18"/>
      <c r="DO358" s="18"/>
      <c r="DP358" s="18"/>
      <c r="DQ358" s="18"/>
    </row>
    <row r="359" spans="1:121" ht="23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30"/>
      <c r="DJ359" s="18"/>
      <c r="DK359" s="18"/>
      <c r="DL359" s="18"/>
      <c r="DM359" s="30"/>
      <c r="DN359" s="18"/>
      <c r="DO359" s="18"/>
      <c r="DP359" s="18"/>
      <c r="DQ359" s="18"/>
    </row>
    <row r="360" spans="1:12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22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</row>
    <row r="361" spans="1:12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22"/>
      <c r="DE361" s="22"/>
      <c r="DF361" s="22"/>
      <c r="DG361" s="22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</row>
    <row r="362" spans="1:12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7"/>
      <c r="BZ362" s="27"/>
      <c r="CA362" s="27"/>
      <c r="CB362" s="27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</row>
    <row r="363" spans="1:12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7"/>
      <c r="BZ363" s="27"/>
      <c r="CA363" s="27"/>
      <c r="CB363" s="27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</row>
    <row r="364" spans="1:12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7"/>
      <c r="BZ364" s="27"/>
      <c r="CA364" s="27"/>
      <c r="CB364" s="27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</row>
    <row r="365" spans="1:12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7"/>
      <c r="BZ365" s="27"/>
      <c r="CA365" s="27"/>
      <c r="CB365" s="27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</row>
    <row r="366" spans="1:12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7"/>
      <c r="BZ366" s="27"/>
      <c r="CA366" s="27"/>
      <c r="CB366" s="27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</row>
    <row r="367" spans="1:12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7"/>
      <c r="BZ367" s="27"/>
      <c r="CA367" s="27"/>
      <c r="CB367" s="27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</row>
  </sheetData>
  <sheetProtection sheet="1" selectLockedCells="1"/>
  <mergeCells count="3209">
    <mergeCell ref="A95:K95"/>
    <mergeCell ref="A88:K88"/>
    <mergeCell ref="A89:K89"/>
    <mergeCell ref="AG153:AK153"/>
    <mergeCell ref="BU151:BY151"/>
    <mergeCell ref="BU152:BY152"/>
    <mergeCell ref="BK320:DC320"/>
    <mergeCell ref="BK321:DC321"/>
    <mergeCell ref="A321:AA321"/>
    <mergeCell ref="AB321:AH321"/>
    <mergeCell ref="AI321:AP321"/>
    <mergeCell ref="AQ321:AZ321"/>
    <mergeCell ref="A8:O8"/>
    <mergeCell ref="A9:O9"/>
    <mergeCell ref="A10:O10"/>
    <mergeCell ref="S114:U114"/>
    <mergeCell ref="S118:U118"/>
    <mergeCell ref="S126:U126"/>
    <mergeCell ref="S139:U139"/>
    <mergeCell ref="A150:U150"/>
    <mergeCell ref="A154:U154"/>
    <mergeCell ref="S196:U196"/>
    <mergeCell ref="S204:U204"/>
    <mergeCell ref="S217:U217"/>
    <mergeCell ref="S238:U238"/>
    <mergeCell ref="S239:U239"/>
    <mergeCell ref="S240:U240"/>
    <mergeCell ref="S241:U241"/>
    <mergeCell ref="S244:U244"/>
    <mergeCell ref="L81:S81"/>
    <mergeCell ref="T81:AA81"/>
    <mergeCell ref="A185:K185"/>
    <mergeCell ref="L186:S186"/>
    <mergeCell ref="A46:K46"/>
    <mergeCell ref="A101:K101"/>
    <mergeCell ref="BH183:BO183"/>
    <mergeCell ref="BP183:BW183"/>
    <mergeCell ref="BX183:CE183"/>
    <mergeCell ref="A90:K90"/>
    <mergeCell ref="A91:K91"/>
    <mergeCell ref="A96:K96"/>
    <mergeCell ref="A97:K97"/>
    <mergeCell ref="L96:S96"/>
    <mergeCell ref="L209:S209"/>
    <mergeCell ref="DF350:DF351"/>
    <mergeCell ref="Q344:AF344"/>
    <mergeCell ref="Q345:AF345"/>
    <mergeCell ref="Q346:AF346"/>
    <mergeCell ref="CP354:CX354"/>
    <mergeCell ref="CP355:CX355"/>
    <mergeCell ref="DE355:DF355"/>
    <mergeCell ref="DE356:DF356"/>
    <mergeCell ref="CS177:DE178"/>
    <mergeCell ref="DF177:DF178"/>
    <mergeCell ref="CS279:DE280"/>
    <mergeCell ref="CS239:DE240"/>
    <mergeCell ref="CS323:DE324"/>
    <mergeCell ref="CS341:DE342"/>
    <mergeCell ref="DF341:DF342"/>
    <mergeCell ref="CS144:DE145"/>
    <mergeCell ref="DF144:DF145"/>
    <mergeCell ref="CJ259:CN259"/>
    <mergeCell ref="CO259:CS259"/>
    <mergeCell ref="CT259:CX259"/>
    <mergeCell ref="M261:Q261"/>
    <mergeCell ref="AG151:AK151"/>
    <mergeCell ref="AG152:AK152"/>
    <mergeCell ref="CK349:DE349"/>
    <mergeCell ref="A291:O291"/>
    <mergeCell ref="A295:O295"/>
    <mergeCell ref="A303:C303"/>
    <mergeCell ref="A249:K249"/>
    <mergeCell ref="BH251:BO251"/>
    <mergeCell ref="BP251:BW251"/>
    <mergeCell ref="BX251:CE251"/>
    <mergeCell ref="CF251:CM251"/>
    <mergeCell ref="L255:S255"/>
    <mergeCell ref="T255:AA255"/>
    <mergeCell ref="AB255:AI255"/>
    <mergeCell ref="AJ255:AQ255"/>
    <mergeCell ref="AR255:AY255"/>
    <mergeCell ref="AZ255:BG255"/>
    <mergeCell ref="BH255:BO255"/>
    <mergeCell ref="BP255:BW255"/>
    <mergeCell ref="BX255:CE255"/>
    <mergeCell ref="CF255:CM255"/>
    <mergeCell ref="BP252:BW252"/>
    <mergeCell ref="BX252:CE252"/>
    <mergeCell ref="CF252:CM252"/>
    <mergeCell ref="L251:S251"/>
    <mergeCell ref="AJ251:AQ251"/>
    <mergeCell ref="AR251:AY251"/>
    <mergeCell ref="AZ251:BG251"/>
    <mergeCell ref="T251:AA251"/>
    <mergeCell ref="AB251:AI251"/>
    <mergeCell ref="A130:K130"/>
    <mergeCell ref="A131:K131"/>
    <mergeCell ref="A132:K132"/>
    <mergeCell ref="A133:K133"/>
    <mergeCell ref="A137:K137"/>
    <mergeCell ref="A138:K138"/>
    <mergeCell ref="A102:K102"/>
    <mergeCell ref="A103:K103"/>
    <mergeCell ref="A104:K104"/>
    <mergeCell ref="A105:K105"/>
    <mergeCell ref="A106:K106"/>
    <mergeCell ref="AZ188:BG188"/>
    <mergeCell ref="L187:S187"/>
    <mergeCell ref="T187:AA187"/>
    <mergeCell ref="AB187:AI187"/>
    <mergeCell ref="AJ187:AQ187"/>
    <mergeCell ref="L117:S117"/>
    <mergeCell ref="T117:AA117"/>
    <mergeCell ref="A110:K110"/>
    <mergeCell ref="A111:K111"/>
    <mergeCell ref="A112:K112"/>
    <mergeCell ref="A134:K134"/>
    <mergeCell ref="A135:K135"/>
    <mergeCell ref="A136:K136"/>
    <mergeCell ref="A183:K183"/>
    <mergeCell ref="A184:K184"/>
    <mergeCell ref="L183:S183"/>
    <mergeCell ref="AJ111:AQ111"/>
    <mergeCell ref="AR111:AY111"/>
    <mergeCell ref="AZ111:BG111"/>
    <mergeCell ref="T183:AA183"/>
    <mergeCell ref="L103:S103"/>
    <mergeCell ref="A98:K98"/>
    <mergeCell ref="A99:K99"/>
    <mergeCell ref="L99:S99"/>
    <mergeCell ref="T99:AA99"/>
    <mergeCell ref="AB99:AI99"/>
    <mergeCell ref="AJ99:AQ99"/>
    <mergeCell ref="AR99:AY99"/>
    <mergeCell ref="AZ99:BG99"/>
    <mergeCell ref="CN188:CU188"/>
    <mergeCell ref="BP186:BW186"/>
    <mergeCell ref="BX186:CE186"/>
    <mergeCell ref="CF186:CM186"/>
    <mergeCell ref="CN186:CU186"/>
    <mergeCell ref="S330:AO330"/>
    <mergeCell ref="CN251:CU251"/>
    <mergeCell ref="CV251:DC251"/>
    <mergeCell ref="H261:L261"/>
    <mergeCell ref="CF218:CM218"/>
    <mergeCell ref="CF222:CM222"/>
    <mergeCell ref="CN205:CU205"/>
    <mergeCell ref="CV205:DC205"/>
    <mergeCell ref="A186:K186"/>
    <mergeCell ref="AR249:AY249"/>
    <mergeCell ref="AZ249:BG249"/>
    <mergeCell ref="BH249:BO249"/>
    <mergeCell ref="BP249:BW249"/>
    <mergeCell ref="BX249:CE249"/>
    <mergeCell ref="CF249:CM249"/>
    <mergeCell ref="CN249:CU249"/>
    <mergeCell ref="CV249:DC249"/>
    <mergeCell ref="A248:K248"/>
    <mergeCell ref="CV186:DC186"/>
    <mergeCell ref="CV188:DC188"/>
    <mergeCell ref="AR83:AY83"/>
    <mergeCell ref="AZ83:BG83"/>
    <mergeCell ref="BH83:BO83"/>
    <mergeCell ref="BX58:CE58"/>
    <mergeCell ref="CF58:CM58"/>
    <mergeCell ref="CN58:CU58"/>
    <mergeCell ref="CV58:DC58"/>
    <mergeCell ref="BX59:CE59"/>
    <mergeCell ref="CF59:CM59"/>
    <mergeCell ref="AR186:AY186"/>
    <mergeCell ref="AR70:AY70"/>
    <mergeCell ref="AZ70:BG70"/>
    <mergeCell ref="BH70:BO70"/>
    <mergeCell ref="BP70:BW70"/>
    <mergeCell ref="BP93:BW93"/>
    <mergeCell ref="BX93:CE93"/>
    <mergeCell ref="BX67:CE67"/>
    <mergeCell ref="CF67:CM67"/>
    <mergeCell ref="CN67:CU67"/>
    <mergeCell ref="BX61:CE61"/>
    <mergeCell ref="CF61:CM61"/>
    <mergeCell ref="CN61:CU61"/>
    <mergeCell ref="CV61:DC61"/>
    <mergeCell ref="AR68:AY68"/>
    <mergeCell ref="AZ68:BG68"/>
    <mergeCell ref="BH68:BO68"/>
    <mergeCell ref="BP68:BW68"/>
    <mergeCell ref="BX68:CE68"/>
    <mergeCell ref="BH99:BO99"/>
    <mergeCell ref="BP99:BW99"/>
    <mergeCell ref="BX99:CE99"/>
    <mergeCell ref="BP28:BW28"/>
    <mergeCell ref="BX28:CE28"/>
    <mergeCell ref="CF28:CM28"/>
    <mergeCell ref="CN28:CU28"/>
    <mergeCell ref="L50:S50"/>
    <mergeCell ref="T50:AA50"/>
    <mergeCell ref="AB50:AI50"/>
    <mergeCell ref="AJ50:AQ50"/>
    <mergeCell ref="AR50:AY50"/>
    <mergeCell ref="AZ50:BG50"/>
    <mergeCell ref="BH50:BO50"/>
    <mergeCell ref="BP50:BW50"/>
    <mergeCell ref="BX50:CE50"/>
    <mergeCell ref="CF50:CM50"/>
    <mergeCell ref="CN50:CU50"/>
    <mergeCell ref="L68:S68"/>
    <mergeCell ref="T68:AA68"/>
    <mergeCell ref="AZ43:BG43"/>
    <mergeCell ref="BH43:BO43"/>
    <mergeCell ref="BP43:BW43"/>
    <mergeCell ref="BX43:CE43"/>
    <mergeCell ref="CF43:CM43"/>
    <mergeCell ref="CN43:CU43"/>
    <mergeCell ref="AJ29:AQ29"/>
    <mergeCell ref="AR29:AY29"/>
    <mergeCell ref="AZ29:BG29"/>
    <mergeCell ref="BH29:BO29"/>
    <mergeCell ref="BP29:BW29"/>
    <mergeCell ref="BX29:CE29"/>
    <mergeCell ref="CF29:CM29"/>
    <mergeCell ref="CN29:CU29"/>
    <mergeCell ref="BX49:CE49"/>
    <mergeCell ref="CV29:DC29"/>
    <mergeCell ref="L30:S30"/>
    <mergeCell ref="T30:AA30"/>
    <mergeCell ref="AB30:AI30"/>
    <mergeCell ref="AJ30:AQ30"/>
    <mergeCell ref="AR30:AY30"/>
    <mergeCell ref="T209:AA209"/>
    <mergeCell ref="CF73:CM73"/>
    <mergeCell ref="CN73:CU73"/>
    <mergeCell ref="AR77:AY77"/>
    <mergeCell ref="L54:S54"/>
    <mergeCell ref="T54:AA54"/>
    <mergeCell ref="AB54:AI54"/>
    <mergeCell ref="AJ54:AQ54"/>
    <mergeCell ref="AR54:AY54"/>
    <mergeCell ref="AZ54:BG54"/>
    <mergeCell ref="BH54:BO54"/>
    <mergeCell ref="BP54:BW54"/>
    <mergeCell ref="BX54:CE54"/>
    <mergeCell ref="CF54:CM54"/>
    <mergeCell ref="CN54:CU54"/>
    <mergeCell ref="CV43:DC43"/>
    <mergeCell ref="AR183:AY183"/>
    <mergeCell ref="AZ183:BG183"/>
    <mergeCell ref="CN48:CU48"/>
    <mergeCell ref="CV48:DC48"/>
    <mergeCell ref="AB49:AI49"/>
    <mergeCell ref="AJ49:AQ49"/>
    <mergeCell ref="AR49:AY49"/>
    <mergeCell ref="AZ49:BG49"/>
    <mergeCell ref="BH49:BO49"/>
    <mergeCell ref="BP49:BW49"/>
    <mergeCell ref="CF49:CM49"/>
    <mergeCell ref="CN49:CU49"/>
    <mergeCell ref="CV49:DC49"/>
    <mergeCell ref="AB52:AI52"/>
    <mergeCell ref="AJ52:AQ52"/>
    <mergeCell ref="AB68:AI68"/>
    <mergeCell ref="CV28:DC28"/>
    <mergeCell ref="L29:S29"/>
    <mergeCell ref="T29:AA29"/>
    <mergeCell ref="AB29:AI29"/>
    <mergeCell ref="L31:S31"/>
    <mergeCell ref="T31:AA31"/>
    <mergeCell ref="AB31:AI31"/>
    <mergeCell ref="AJ31:AQ31"/>
    <mergeCell ref="AR31:AY31"/>
    <mergeCell ref="AZ31:BG31"/>
    <mergeCell ref="BH31:BO31"/>
    <mergeCell ref="BP31:BW31"/>
    <mergeCell ref="L34:S34"/>
    <mergeCell ref="T34:AA34"/>
    <mergeCell ref="AB34:AI34"/>
    <mergeCell ref="AJ34:AQ34"/>
    <mergeCell ref="AR43:AY43"/>
    <mergeCell ref="CF68:CM68"/>
    <mergeCell ref="CN68:CU68"/>
    <mergeCell ref="CV68:DC68"/>
    <mergeCell ref="AZ58:BG58"/>
    <mergeCell ref="BH58:BO58"/>
    <mergeCell ref="AR61:AY61"/>
    <mergeCell ref="AZ61:BG61"/>
    <mergeCell ref="BH61:BO61"/>
    <mergeCell ref="BP61:BW61"/>
    <mergeCell ref="AJ62:AQ62"/>
    <mergeCell ref="AZ30:BG30"/>
    <mergeCell ref="CV50:DC50"/>
    <mergeCell ref="L51:S51"/>
    <mergeCell ref="T51:AA51"/>
    <mergeCell ref="AB51:AI51"/>
    <mergeCell ref="AJ51:AQ51"/>
    <mergeCell ref="AR51:AY51"/>
    <mergeCell ref="AZ51:BG51"/>
    <mergeCell ref="BH51:BO51"/>
    <mergeCell ref="BP51:BW51"/>
    <mergeCell ref="BX51:CE51"/>
    <mergeCell ref="CF51:CM51"/>
    <mergeCell ref="CN51:CU51"/>
    <mergeCell ref="CV51:DC51"/>
    <mergeCell ref="L61:S61"/>
    <mergeCell ref="T61:AA61"/>
    <mergeCell ref="AB61:AI61"/>
    <mergeCell ref="CF48:CM48"/>
    <mergeCell ref="BP58:BW58"/>
    <mergeCell ref="AB59:AI59"/>
    <mergeCell ref="AJ59:AQ59"/>
    <mergeCell ref="AR59:AY59"/>
    <mergeCell ref="AZ59:BG59"/>
    <mergeCell ref="BH59:BO59"/>
    <mergeCell ref="BP59:BW59"/>
    <mergeCell ref="AB60:AI60"/>
    <mergeCell ref="AJ60:AQ60"/>
    <mergeCell ref="AR60:AY60"/>
    <mergeCell ref="AZ60:BG60"/>
    <mergeCell ref="AR58:AY58"/>
    <mergeCell ref="AR62:AY62"/>
    <mergeCell ref="T63:AA63"/>
    <mergeCell ref="AB63:AI63"/>
    <mergeCell ref="AJ63:AQ63"/>
    <mergeCell ref="AR63:AY63"/>
    <mergeCell ref="AZ63:BG63"/>
    <mergeCell ref="BH63:BO63"/>
    <mergeCell ref="BP63:BW63"/>
    <mergeCell ref="BX63:CE63"/>
    <mergeCell ref="CF63:CM63"/>
    <mergeCell ref="CN63:CU63"/>
    <mergeCell ref="CV63:DC63"/>
    <mergeCell ref="L64:S64"/>
    <mergeCell ref="AB67:AI67"/>
    <mergeCell ref="AJ67:AQ67"/>
    <mergeCell ref="AR67:AY67"/>
    <mergeCell ref="AZ67:BG67"/>
    <mergeCell ref="BH67:BO67"/>
    <mergeCell ref="BP67:BW67"/>
    <mergeCell ref="AB64:AI64"/>
    <mergeCell ref="AJ64:AQ64"/>
    <mergeCell ref="AR64:AY64"/>
    <mergeCell ref="AZ64:BG64"/>
    <mergeCell ref="AB65:AI65"/>
    <mergeCell ref="AJ65:AQ65"/>
    <mergeCell ref="AR65:AY65"/>
    <mergeCell ref="AZ65:BG65"/>
    <mergeCell ref="BH65:BO65"/>
    <mergeCell ref="BP65:BW65"/>
    <mergeCell ref="BX65:CE65"/>
    <mergeCell ref="CF65:CM65"/>
    <mergeCell ref="CN65:CU65"/>
    <mergeCell ref="CV67:DC67"/>
    <mergeCell ref="AB80:AI80"/>
    <mergeCell ref="L73:S73"/>
    <mergeCell ref="T73:AA73"/>
    <mergeCell ref="AB73:AI73"/>
    <mergeCell ref="AJ73:AQ73"/>
    <mergeCell ref="AR73:AY73"/>
    <mergeCell ref="AZ73:BG73"/>
    <mergeCell ref="BH73:BO73"/>
    <mergeCell ref="BP73:BW73"/>
    <mergeCell ref="BX73:CE73"/>
    <mergeCell ref="L72:S72"/>
    <mergeCell ref="T72:AA72"/>
    <mergeCell ref="AB72:AI72"/>
    <mergeCell ref="AJ72:AQ72"/>
    <mergeCell ref="AR72:AY72"/>
    <mergeCell ref="AZ72:BG72"/>
    <mergeCell ref="BH72:BO72"/>
    <mergeCell ref="BP72:BW72"/>
    <mergeCell ref="BX72:CE72"/>
    <mergeCell ref="AR80:AY80"/>
    <mergeCell ref="AZ80:BG80"/>
    <mergeCell ref="BH80:BO80"/>
    <mergeCell ref="BP80:BW80"/>
    <mergeCell ref="BX80:CE80"/>
    <mergeCell ref="L97:S97"/>
    <mergeCell ref="BH77:BO77"/>
    <mergeCell ref="BP77:BW77"/>
    <mergeCell ref="BX77:CE77"/>
    <mergeCell ref="CF77:CM77"/>
    <mergeCell ref="CN77:CU77"/>
    <mergeCell ref="CF93:CM93"/>
    <mergeCell ref="CN93:CU93"/>
    <mergeCell ref="L76:S76"/>
    <mergeCell ref="T76:AA76"/>
    <mergeCell ref="AB76:AI76"/>
    <mergeCell ref="AJ76:AQ76"/>
    <mergeCell ref="AR76:AY76"/>
    <mergeCell ref="AZ76:BG76"/>
    <mergeCell ref="BH76:BO76"/>
    <mergeCell ref="BP76:BW76"/>
    <mergeCell ref="BX76:CE76"/>
    <mergeCell ref="L78:S78"/>
    <mergeCell ref="T78:AA78"/>
    <mergeCell ref="AB78:AI78"/>
    <mergeCell ref="AJ78:AQ78"/>
    <mergeCell ref="AR78:AY78"/>
    <mergeCell ref="AZ78:BG78"/>
    <mergeCell ref="BH78:BO78"/>
    <mergeCell ref="BP78:BW78"/>
    <mergeCell ref="BX78:CE78"/>
    <mergeCell ref="CF78:CM78"/>
    <mergeCell ref="AB90:AI90"/>
    <mergeCell ref="AJ90:AQ90"/>
    <mergeCell ref="AR90:AY90"/>
    <mergeCell ref="AZ90:BG90"/>
    <mergeCell ref="BH90:BO90"/>
    <mergeCell ref="A93:K93"/>
    <mergeCell ref="A94:K94"/>
    <mergeCell ref="BP96:BW96"/>
    <mergeCell ref="BX96:CE96"/>
    <mergeCell ref="A107:K107"/>
    <mergeCell ref="A108:K108"/>
    <mergeCell ref="L109:S109"/>
    <mergeCell ref="T109:AA109"/>
    <mergeCell ref="AB109:AI109"/>
    <mergeCell ref="AJ109:AQ109"/>
    <mergeCell ref="AR109:AY109"/>
    <mergeCell ref="AZ109:BG109"/>
    <mergeCell ref="BH109:BO109"/>
    <mergeCell ref="BP109:BW109"/>
    <mergeCell ref="BP106:BW106"/>
    <mergeCell ref="BX102:CE102"/>
    <mergeCell ref="BX105:CE105"/>
    <mergeCell ref="AJ108:AQ108"/>
    <mergeCell ref="AR108:AY108"/>
    <mergeCell ref="AZ108:BG108"/>
    <mergeCell ref="BH108:BO108"/>
    <mergeCell ref="BP108:BW108"/>
    <mergeCell ref="BX108:CE108"/>
    <mergeCell ref="AJ107:AQ107"/>
    <mergeCell ref="AR107:AY107"/>
    <mergeCell ref="BH105:BO105"/>
    <mergeCell ref="BP105:BW105"/>
    <mergeCell ref="AZ102:BG102"/>
    <mergeCell ref="BH102:BO102"/>
    <mergeCell ref="T103:AA103"/>
    <mergeCell ref="AB103:AI103"/>
    <mergeCell ref="AJ103:AQ103"/>
    <mergeCell ref="AR103:AY103"/>
    <mergeCell ref="AZ103:BG103"/>
    <mergeCell ref="BH103:BO103"/>
    <mergeCell ref="BP103:BW103"/>
    <mergeCell ref="BX103:CE103"/>
    <mergeCell ref="BX104:CE104"/>
    <mergeCell ref="BX107:CE107"/>
    <mergeCell ref="AZ106:BG106"/>
    <mergeCell ref="BH106:BO106"/>
    <mergeCell ref="CN128:CU128"/>
    <mergeCell ref="L112:S112"/>
    <mergeCell ref="T112:AA112"/>
    <mergeCell ref="AB112:AI112"/>
    <mergeCell ref="AJ112:AQ112"/>
    <mergeCell ref="AR112:AY112"/>
    <mergeCell ref="AZ112:BG112"/>
    <mergeCell ref="BH112:BO112"/>
    <mergeCell ref="BP112:BW112"/>
    <mergeCell ref="AB111:AI111"/>
    <mergeCell ref="BP119:BW119"/>
    <mergeCell ref="BX119:CE119"/>
    <mergeCell ref="CF119:CM119"/>
    <mergeCell ref="CN119:CU119"/>
    <mergeCell ref="BP121:BW121"/>
    <mergeCell ref="BX121:CE121"/>
    <mergeCell ref="BX120:CE120"/>
    <mergeCell ref="CF120:CM120"/>
    <mergeCell ref="CN120:CU120"/>
    <mergeCell ref="L125:S125"/>
    <mergeCell ref="T125:AA125"/>
    <mergeCell ref="AB125:AI125"/>
    <mergeCell ref="BH115:BO115"/>
    <mergeCell ref="A127:K127"/>
    <mergeCell ref="A128:K128"/>
    <mergeCell ref="L129:S129"/>
    <mergeCell ref="T129:AA129"/>
    <mergeCell ref="AB129:AI129"/>
    <mergeCell ref="AJ129:AQ129"/>
    <mergeCell ref="AR129:AY129"/>
    <mergeCell ref="AZ129:BG129"/>
    <mergeCell ref="BH129:BO129"/>
    <mergeCell ref="BP129:BW129"/>
    <mergeCell ref="AZ117:BG117"/>
    <mergeCell ref="BH117:BO117"/>
    <mergeCell ref="BP117:BW117"/>
    <mergeCell ref="BX129:CE129"/>
    <mergeCell ref="CF129:CM129"/>
    <mergeCell ref="CN129:CU129"/>
    <mergeCell ref="CV129:DC129"/>
    <mergeCell ref="A119:K119"/>
    <mergeCell ref="A120:K120"/>
    <mergeCell ref="A121:K121"/>
    <mergeCell ref="A122:K122"/>
    <mergeCell ref="A123:K123"/>
    <mergeCell ref="A124:K124"/>
    <mergeCell ref="A125:K125"/>
    <mergeCell ref="L119:S119"/>
    <mergeCell ref="T119:AA119"/>
    <mergeCell ref="AB119:AI119"/>
    <mergeCell ref="AJ119:AQ119"/>
    <mergeCell ref="AR119:AY119"/>
    <mergeCell ref="AZ119:BG119"/>
    <mergeCell ref="BH119:BO119"/>
    <mergeCell ref="A129:K129"/>
    <mergeCell ref="AB183:AI183"/>
    <mergeCell ref="BA162:BE162"/>
    <mergeCell ref="BF162:BJ162"/>
    <mergeCell ref="BK162:BO162"/>
    <mergeCell ref="BP162:BT162"/>
    <mergeCell ref="AV163:AZ163"/>
    <mergeCell ref="BA163:BE163"/>
    <mergeCell ref="BF163:BJ163"/>
    <mergeCell ref="BK163:BO163"/>
    <mergeCell ref="BP163:BT163"/>
    <mergeCell ref="H163:L163"/>
    <mergeCell ref="M163:Q163"/>
    <mergeCell ref="R163:V163"/>
    <mergeCell ref="D11:F11"/>
    <mergeCell ref="A187:K187"/>
    <mergeCell ref="A188:K188"/>
    <mergeCell ref="T107:AA107"/>
    <mergeCell ref="AB107:AI107"/>
    <mergeCell ref="T110:AA110"/>
    <mergeCell ref="AB110:AI110"/>
    <mergeCell ref="L79:S79"/>
    <mergeCell ref="T79:AA79"/>
    <mergeCell ref="AB79:AI79"/>
    <mergeCell ref="A82:K82"/>
    <mergeCell ref="A115:K115"/>
    <mergeCell ref="A116:K116"/>
    <mergeCell ref="A117:K117"/>
    <mergeCell ref="L115:S115"/>
    <mergeCell ref="AB117:AI117"/>
    <mergeCell ref="AJ117:AQ117"/>
    <mergeCell ref="AR117:AY117"/>
    <mergeCell ref="AJ140:AQ140"/>
    <mergeCell ref="A189:K189"/>
    <mergeCell ref="A190:K190"/>
    <mergeCell ref="A191:K191"/>
    <mergeCell ref="A192:K192"/>
    <mergeCell ref="A193:K193"/>
    <mergeCell ref="A194:K194"/>
    <mergeCell ref="A195:K195"/>
    <mergeCell ref="L188:S188"/>
    <mergeCell ref="T188:AA188"/>
    <mergeCell ref="AB188:AI188"/>
    <mergeCell ref="A171:G171"/>
    <mergeCell ref="L122:S122"/>
    <mergeCell ref="T122:AA122"/>
    <mergeCell ref="AB122:AI122"/>
    <mergeCell ref="L124:S124"/>
    <mergeCell ref="T124:AA124"/>
    <mergeCell ref="AB124:AI124"/>
    <mergeCell ref="W163:AA163"/>
    <mergeCell ref="AB163:AF163"/>
    <mergeCell ref="AG163:AK163"/>
    <mergeCell ref="L140:S140"/>
    <mergeCell ref="L141:S141"/>
    <mergeCell ref="L142:S142"/>
    <mergeCell ref="T140:AA140"/>
    <mergeCell ref="T141:AA141"/>
    <mergeCell ref="T142:AA142"/>
    <mergeCell ref="AB140:AI140"/>
    <mergeCell ref="AB141:AI141"/>
    <mergeCell ref="AB142:AI142"/>
    <mergeCell ref="L130:S130"/>
    <mergeCell ref="L131:S131"/>
    <mergeCell ref="L132:S132"/>
    <mergeCell ref="AJ141:AQ141"/>
    <mergeCell ref="AJ142:AQ142"/>
    <mergeCell ref="AR140:AY140"/>
    <mergeCell ref="AR141:AY141"/>
    <mergeCell ref="AR142:AY142"/>
    <mergeCell ref="DF279:DF280"/>
    <mergeCell ref="DF239:DF240"/>
    <mergeCell ref="DF323:DF324"/>
    <mergeCell ref="L234:S234"/>
    <mergeCell ref="T234:AA234"/>
    <mergeCell ref="AB234:AI234"/>
    <mergeCell ref="AJ234:AQ234"/>
    <mergeCell ref="AR234:AY234"/>
    <mergeCell ref="AZ234:BG234"/>
    <mergeCell ref="BH234:BO234"/>
    <mergeCell ref="BP234:BW234"/>
    <mergeCell ref="BX234:CE234"/>
    <mergeCell ref="CF234:CM234"/>
    <mergeCell ref="CN234:CU234"/>
    <mergeCell ref="BM306:CX306"/>
    <mergeCell ref="L249:S249"/>
    <mergeCell ref="T249:AA249"/>
    <mergeCell ref="AB249:AI249"/>
    <mergeCell ref="AJ249:AQ249"/>
    <mergeCell ref="CF236:CM236"/>
    <mergeCell ref="CN236:CU236"/>
    <mergeCell ref="CV236:DC236"/>
    <mergeCell ref="L237:S237"/>
    <mergeCell ref="T237:AA237"/>
    <mergeCell ref="AB237:AI237"/>
    <mergeCell ref="AJ237:AQ237"/>
    <mergeCell ref="CO162:CS162"/>
    <mergeCell ref="CT162:CX162"/>
    <mergeCell ref="AV162:AZ162"/>
    <mergeCell ref="BH140:BO140"/>
    <mergeCell ref="BH141:BO141"/>
    <mergeCell ref="BH142:BO142"/>
    <mergeCell ref="BP140:BW140"/>
    <mergeCell ref="BP141:BW141"/>
    <mergeCell ref="BP142:BW142"/>
    <mergeCell ref="BX140:CE140"/>
    <mergeCell ref="BX141:CE141"/>
    <mergeCell ref="BX142:CE142"/>
    <mergeCell ref="CF140:CM140"/>
    <mergeCell ref="CF141:CM141"/>
    <mergeCell ref="CF142:CM142"/>
    <mergeCell ref="CN140:CU140"/>
    <mergeCell ref="CN141:CU141"/>
    <mergeCell ref="AL163:AP163"/>
    <mergeCell ref="AZ140:BG140"/>
    <mergeCell ref="AZ141:BG141"/>
    <mergeCell ref="AZ142:BG142"/>
    <mergeCell ref="CN142:CU142"/>
    <mergeCell ref="CV140:DC140"/>
    <mergeCell ref="CV141:DC141"/>
    <mergeCell ref="CV142:DC142"/>
    <mergeCell ref="AQ149:AU149"/>
    <mergeCell ref="AV149:AZ149"/>
    <mergeCell ref="BA149:BE149"/>
    <mergeCell ref="BF149:BJ149"/>
    <mergeCell ref="BK149:BO149"/>
    <mergeCell ref="BP149:BT149"/>
    <mergeCell ref="BU149:BY149"/>
    <mergeCell ref="BZ149:CD149"/>
    <mergeCell ref="A172:G172"/>
    <mergeCell ref="A173:G173"/>
    <mergeCell ref="A174:G174"/>
    <mergeCell ref="A175:G175"/>
    <mergeCell ref="H162:L162"/>
    <mergeCell ref="M162:Q162"/>
    <mergeCell ref="R162:V162"/>
    <mergeCell ref="W162:AA162"/>
    <mergeCell ref="AB162:AF162"/>
    <mergeCell ref="AG162:AK162"/>
    <mergeCell ref="AL162:AP162"/>
    <mergeCell ref="AQ162:AU162"/>
    <mergeCell ref="AQ163:AU163"/>
    <mergeCell ref="A162:G162"/>
    <mergeCell ref="A163:G163"/>
    <mergeCell ref="A164:G164"/>
    <mergeCell ref="A165:G165"/>
    <mergeCell ref="A166:G166"/>
    <mergeCell ref="A167:G167"/>
    <mergeCell ref="A168:G168"/>
    <mergeCell ref="A169:G169"/>
    <mergeCell ref="A170:G170"/>
    <mergeCell ref="M171:Q171"/>
    <mergeCell ref="R171:V171"/>
    <mergeCell ref="W171:AA171"/>
    <mergeCell ref="AB171:AF171"/>
    <mergeCell ref="AG171:AK171"/>
    <mergeCell ref="AL171:AP171"/>
    <mergeCell ref="H172:L172"/>
    <mergeCell ref="M172:Q172"/>
    <mergeCell ref="R172:V172"/>
    <mergeCell ref="W172:AA172"/>
    <mergeCell ref="CY163:DC163"/>
    <mergeCell ref="CY164:DC164"/>
    <mergeCell ref="CY162:DC162"/>
    <mergeCell ref="BU163:BY163"/>
    <mergeCell ref="BZ163:CD163"/>
    <mergeCell ref="CE163:CI163"/>
    <mergeCell ref="CJ163:CN163"/>
    <mergeCell ref="CO163:CS163"/>
    <mergeCell ref="CT163:CX163"/>
    <mergeCell ref="H164:L164"/>
    <mergeCell ref="M164:Q164"/>
    <mergeCell ref="R164:V164"/>
    <mergeCell ref="W164:AA164"/>
    <mergeCell ref="AB164:AF164"/>
    <mergeCell ref="AG164:AK164"/>
    <mergeCell ref="AL164:AP164"/>
    <mergeCell ref="AQ164:AU164"/>
    <mergeCell ref="AV164:AZ164"/>
    <mergeCell ref="BA164:BE164"/>
    <mergeCell ref="BF164:BJ164"/>
    <mergeCell ref="BK164:BO164"/>
    <mergeCell ref="BP164:BT164"/>
    <mergeCell ref="BU164:BY164"/>
    <mergeCell ref="BZ164:CD164"/>
    <mergeCell ref="CE164:CI164"/>
    <mergeCell ref="CJ164:CN164"/>
    <mergeCell ref="CO164:CS164"/>
    <mergeCell ref="CT164:CX164"/>
    <mergeCell ref="BU162:BY162"/>
    <mergeCell ref="BZ162:CD162"/>
    <mergeCell ref="CE162:CI162"/>
    <mergeCell ref="CJ162:CN162"/>
    <mergeCell ref="A140:K140"/>
    <mergeCell ref="A141:K141"/>
    <mergeCell ref="A142:K142"/>
    <mergeCell ref="L127:S127"/>
    <mergeCell ref="T127:AA127"/>
    <mergeCell ref="AB127:AI127"/>
    <mergeCell ref="AJ127:AQ127"/>
    <mergeCell ref="AR127:AY127"/>
    <mergeCell ref="AZ127:BG127"/>
    <mergeCell ref="BH127:BO127"/>
    <mergeCell ref="BP127:BW127"/>
    <mergeCell ref="BX127:CE127"/>
    <mergeCell ref="CF127:CM127"/>
    <mergeCell ref="CN127:CU127"/>
    <mergeCell ref="CV127:DC127"/>
    <mergeCell ref="L128:S128"/>
    <mergeCell ref="T128:AA128"/>
    <mergeCell ref="AB128:AI128"/>
    <mergeCell ref="AJ128:AQ128"/>
    <mergeCell ref="AR128:AY128"/>
    <mergeCell ref="AZ128:BG128"/>
    <mergeCell ref="BH128:BO128"/>
    <mergeCell ref="BP128:BW128"/>
    <mergeCell ref="BX128:CE128"/>
    <mergeCell ref="CF128:CM128"/>
    <mergeCell ref="L133:S133"/>
    <mergeCell ref="L134:S134"/>
    <mergeCell ref="L135:S135"/>
    <mergeCell ref="L136:S136"/>
    <mergeCell ref="L137:S137"/>
    <mergeCell ref="L138:S138"/>
    <mergeCell ref="T130:AA130"/>
    <mergeCell ref="AJ136:AQ136"/>
    <mergeCell ref="AJ137:AQ137"/>
    <mergeCell ref="AJ138:AQ138"/>
    <mergeCell ref="AR130:AY130"/>
    <mergeCell ref="AR131:AY131"/>
    <mergeCell ref="AR132:AY132"/>
    <mergeCell ref="T131:AA131"/>
    <mergeCell ref="T132:AA132"/>
    <mergeCell ref="T133:AA133"/>
    <mergeCell ref="T134:AA134"/>
    <mergeCell ref="T135:AA135"/>
    <mergeCell ref="T136:AA136"/>
    <mergeCell ref="T137:AA137"/>
    <mergeCell ref="T138:AA138"/>
    <mergeCell ref="AB130:AI130"/>
    <mergeCell ref="AB131:AI131"/>
    <mergeCell ref="AB132:AI132"/>
    <mergeCell ref="AB133:AI133"/>
    <mergeCell ref="AB134:AI134"/>
    <mergeCell ref="AB135:AI135"/>
    <mergeCell ref="AB136:AI136"/>
    <mergeCell ref="AB137:AI137"/>
    <mergeCell ref="AB138:AI138"/>
    <mergeCell ref="BH136:BO136"/>
    <mergeCell ref="BH137:BO137"/>
    <mergeCell ref="BH138:BO138"/>
    <mergeCell ref="BP130:BW130"/>
    <mergeCell ref="BP131:BW131"/>
    <mergeCell ref="BP132:BW132"/>
    <mergeCell ref="BP133:BW133"/>
    <mergeCell ref="BP134:BW134"/>
    <mergeCell ref="BP135:BW135"/>
    <mergeCell ref="BP136:BW136"/>
    <mergeCell ref="BP137:BW137"/>
    <mergeCell ref="BP138:BW138"/>
    <mergeCell ref="AJ130:AQ130"/>
    <mergeCell ref="AJ131:AQ131"/>
    <mergeCell ref="AJ132:AQ132"/>
    <mergeCell ref="AR133:AY133"/>
    <mergeCell ref="AR134:AY134"/>
    <mergeCell ref="AR135:AY135"/>
    <mergeCell ref="AR136:AY136"/>
    <mergeCell ref="AR137:AY137"/>
    <mergeCell ref="AR138:AY138"/>
    <mergeCell ref="AZ130:BG130"/>
    <mergeCell ref="AZ131:BG131"/>
    <mergeCell ref="AZ132:BG132"/>
    <mergeCell ref="AZ133:BG133"/>
    <mergeCell ref="AZ134:BG134"/>
    <mergeCell ref="AZ135:BG135"/>
    <mergeCell ref="AZ136:BG136"/>
    <mergeCell ref="AZ137:BG137"/>
    <mergeCell ref="AZ138:BG138"/>
    <mergeCell ref="AJ133:AQ133"/>
    <mergeCell ref="AJ134:AQ134"/>
    <mergeCell ref="CN136:CU136"/>
    <mergeCell ref="CN137:CU137"/>
    <mergeCell ref="CN138:CU138"/>
    <mergeCell ref="CV130:DC130"/>
    <mergeCell ref="CV131:DC131"/>
    <mergeCell ref="CV132:DC132"/>
    <mergeCell ref="CV133:DC133"/>
    <mergeCell ref="CV134:DC134"/>
    <mergeCell ref="CV135:DC135"/>
    <mergeCell ref="CV136:DC136"/>
    <mergeCell ref="CV137:DC137"/>
    <mergeCell ref="CV138:DC138"/>
    <mergeCell ref="BX130:CE130"/>
    <mergeCell ref="BX131:CE131"/>
    <mergeCell ref="BX132:CE132"/>
    <mergeCell ref="BX133:CE133"/>
    <mergeCell ref="BX134:CE134"/>
    <mergeCell ref="BX135:CE135"/>
    <mergeCell ref="BX136:CE136"/>
    <mergeCell ref="BX137:CE137"/>
    <mergeCell ref="BX138:CE138"/>
    <mergeCell ref="CF130:CM130"/>
    <mergeCell ref="CF131:CM131"/>
    <mergeCell ref="CF132:CM132"/>
    <mergeCell ref="CF133:CM133"/>
    <mergeCell ref="CF134:CM134"/>
    <mergeCell ref="CF135:CM135"/>
    <mergeCell ref="CF136:CM136"/>
    <mergeCell ref="CF137:CM137"/>
    <mergeCell ref="CF138:CM138"/>
    <mergeCell ref="CN130:CU130"/>
    <mergeCell ref="CN131:CU131"/>
    <mergeCell ref="CN132:CU132"/>
    <mergeCell ref="CN133:CU133"/>
    <mergeCell ref="CN134:CU134"/>
    <mergeCell ref="CN135:CU135"/>
    <mergeCell ref="BH130:BO130"/>
    <mergeCell ref="BH131:BO131"/>
    <mergeCell ref="BH132:BO132"/>
    <mergeCell ref="BH133:BO133"/>
    <mergeCell ref="BH134:BO134"/>
    <mergeCell ref="BH135:BO135"/>
    <mergeCell ref="AJ135:AQ135"/>
    <mergeCell ref="CV128:DC128"/>
    <mergeCell ref="CN122:CU122"/>
    <mergeCell ref="CV122:DC122"/>
    <mergeCell ref="AJ124:AQ124"/>
    <mergeCell ref="AR124:AY124"/>
    <mergeCell ref="AZ124:BG124"/>
    <mergeCell ref="BH124:BO124"/>
    <mergeCell ref="BP124:BW124"/>
    <mergeCell ref="BX124:CE124"/>
    <mergeCell ref="CF124:CM124"/>
    <mergeCell ref="CN124:CU124"/>
    <mergeCell ref="CV124:DC124"/>
    <mergeCell ref="AJ125:AQ125"/>
    <mergeCell ref="AR125:AY125"/>
    <mergeCell ref="AZ125:BG125"/>
    <mergeCell ref="BH125:BO125"/>
    <mergeCell ref="BP125:BW125"/>
    <mergeCell ref="BX125:CE125"/>
    <mergeCell ref="CF125:CM125"/>
    <mergeCell ref="CN125:CU125"/>
    <mergeCell ref="CV125:DC125"/>
    <mergeCell ref="L120:S120"/>
    <mergeCell ref="T120:AA120"/>
    <mergeCell ref="AB120:AI120"/>
    <mergeCell ref="AJ120:AQ120"/>
    <mergeCell ref="L123:S123"/>
    <mergeCell ref="T123:AA123"/>
    <mergeCell ref="AB123:AI123"/>
    <mergeCell ref="AJ123:AQ123"/>
    <mergeCell ref="AR123:AY123"/>
    <mergeCell ref="AZ123:BG123"/>
    <mergeCell ref="BH123:BO123"/>
    <mergeCell ref="BP123:BW123"/>
    <mergeCell ref="BX123:CE123"/>
    <mergeCell ref="CF123:CM123"/>
    <mergeCell ref="CN123:CU123"/>
    <mergeCell ref="CV123:DC123"/>
    <mergeCell ref="AR120:AY120"/>
    <mergeCell ref="AZ120:BG120"/>
    <mergeCell ref="BH120:BO120"/>
    <mergeCell ref="BP120:BW120"/>
    <mergeCell ref="CV120:DC120"/>
    <mergeCell ref="L121:S121"/>
    <mergeCell ref="T121:AA121"/>
    <mergeCell ref="AB121:AI121"/>
    <mergeCell ref="AJ121:AQ121"/>
    <mergeCell ref="AR121:AY121"/>
    <mergeCell ref="AZ121:BG121"/>
    <mergeCell ref="BH121:BO121"/>
    <mergeCell ref="CF115:CM115"/>
    <mergeCell ref="CN115:CU115"/>
    <mergeCell ref="CV115:DC115"/>
    <mergeCell ref="BX117:CE117"/>
    <mergeCell ref="CF117:CM117"/>
    <mergeCell ref="CN117:CU117"/>
    <mergeCell ref="CV117:DC117"/>
    <mergeCell ref="CF121:CM121"/>
    <mergeCell ref="CN121:CU121"/>
    <mergeCell ref="CV121:DC121"/>
    <mergeCell ref="AJ122:AQ122"/>
    <mergeCell ref="AR122:AY122"/>
    <mergeCell ref="AZ122:BG122"/>
    <mergeCell ref="BH122:BO122"/>
    <mergeCell ref="BP122:BW122"/>
    <mergeCell ref="BX122:CE122"/>
    <mergeCell ref="CF122:CM122"/>
    <mergeCell ref="AJ115:AQ115"/>
    <mergeCell ref="AR115:AY115"/>
    <mergeCell ref="AZ115:BG115"/>
    <mergeCell ref="CV119:DC119"/>
    <mergeCell ref="L101:S101"/>
    <mergeCell ref="T101:AA101"/>
    <mergeCell ref="AB101:AI101"/>
    <mergeCell ref="AJ101:AQ101"/>
    <mergeCell ref="AR101:AY101"/>
    <mergeCell ref="AZ101:BG101"/>
    <mergeCell ref="BH101:BO101"/>
    <mergeCell ref="BP101:BW101"/>
    <mergeCell ref="BX101:CE101"/>
    <mergeCell ref="CF101:CM101"/>
    <mergeCell ref="CN101:CU101"/>
    <mergeCell ref="CV101:DC101"/>
    <mergeCell ref="L102:S102"/>
    <mergeCell ref="T102:AA102"/>
    <mergeCell ref="AB102:AI102"/>
    <mergeCell ref="AJ102:AQ102"/>
    <mergeCell ref="AR102:AY102"/>
    <mergeCell ref="BP102:BW102"/>
    <mergeCell ref="CV103:DC103"/>
    <mergeCell ref="L116:S116"/>
    <mergeCell ref="T116:AA116"/>
    <mergeCell ref="AB116:AI116"/>
    <mergeCell ref="AJ116:AQ116"/>
    <mergeCell ref="AR116:AY116"/>
    <mergeCell ref="AZ116:BG116"/>
    <mergeCell ref="BH116:BO116"/>
    <mergeCell ref="BP116:BW116"/>
    <mergeCell ref="BX116:CE116"/>
    <mergeCell ref="CF116:CM116"/>
    <mergeCell ref="CN116:CU116"/>
    <mergeCell ref="CV116:DC116"/>
    <mergeCell ref="CF105:CM105"/>
    <mergeCell ref="CN105:CU105"/>
    <mergeCell ref="CV105:DC105"/>
    <mergeCell ref="BX112:CE112"/>
    <mergeCell ref="CF112:CM112"/>
    <mergeCell ref="CN112:CU112"/>
    <mergeCell ref="CV112:DC112"/>
    <mergeCell ref="T115:AA115"/>
    <mergeCell ref="AB115:AI115"/>
    <mergeCell ref="BX106:CE106"/>
    <mergeCell ref="CF106:CM106"/>
    <mergeCell ref="CN106:CU106"/>
    <mergeCell ref="CV106:DC106"/>
    <mergeCell ref="L107:S107"/>
    <mergeCell ref="AZ107:BG107"/>
    <mergeCell ref="BH111:BO111"/>
    <mergeCell ref="BP111:BW111"/>
    <mergeCell ref="BP115:BW115"/>
    <mergeCell ref="BX115:CE115"/>
    <mergeCell ref="CV107:DC107"/>
    <mergeCell ref="L108:S108"/>
    <mergeCell ref="T108:AA108"/>
    <mergeCell ref="AB108:AI108"/>
    <mergeCell ref="CF102:CM102"/>
    <mergeCell ref="CN102:CU102"/>
    <mergeCell ref="CV102:DC102"/>
    <mergeCell ref="L105:S105"/>
    <mergeCell ref="T105:AA105"/>
    <mergeCell ref="AB105:AI105"/>
    <mergeCell ref="AJ105:AQ105"/>
    <mergeCell ref="AR105:AY105"/>
    <mergeCell ref="AZ105:BG105"/>
    <mergeCell ref="CF108:CM108"/>
    <mergeCell ref="CN108:CU108"/>
    <mergeCell ref="CV108:DC108"/>
    <mergeCell ref="T104:AA104"/>
    <mergeCell ref="AB104:AI104"/>
    <mergeCell ref="AJ104:AQ104"/>
    <mergeCell ref="AR104:AY104"/>
    <mergeCell ref="AZ104:BG104"/>
    <mergeCell ref="CF104:CM104"/>
    <mergeCell ref="CN104:CU104"/>
    <mergeCell ref="CV104:DC104"/>
    <mergeCell ref="L104:S104"/>
    <mergeCell ref="BH104:BO104"/>
    <mergeCell ref="BP104:BW104"/>
    <mergeCell ref="L106:S106"/>
    <mergeCell ref="T106:AA106"/>
    <mergeCell ref="AB106:AI106"/>
    <mergeCell ref="CF103:CM103"/>
    <mergeCell ref="CN103:CU103"/>
    <mergeCell ref="AJ106:AQ106"/>
    <mergeCell ref="AR106:AY106"/>
    <mergeCell ref="A113:K113"/>
    <mergeCell ref="L113:S113"/>
    <mergeCell ref="T113:AA113"/>
    <mergeCell ref="AB113:AI113"/>
    <mergeCell ref="AJ113:AQ113"/>
    <mergeCell ref="AR113:AY113"/>
    <mergeCell ref="AZ113:BG113"/>
    <mergeCell ref="BH113:BO113"/>
    <mergeCell ref="BP113:BW113"/>
    <mergeCell ref="BX113:CE113"/>
    <mergeCell ref="CF113:CM113"/>
    <mergeCell ref="CN113:CU113"/>
    <mergeCell ref="BH107:BO107"/>
    <mergeCell ref="BP107:BW107"/>
    <mergeCell ref="BX111:CE111"/>
    <mergeCell ref="A109:K109"/>
    <mergeCell ref="CF107:CM107"/>
    <mergeCell ref="CN107:CU107"/>
    <mergeCell ref="CV113:DC113"/>
    <mergeCell ref="BX109:CE109"/>
    <mergeCell ref="CF109:CM109"/>
    <mergeCell ref="CN109:CU109"/>
    <mergeCell ref="CV109:DC109"/>
    <mergeCell ref="L110:S110"/>
    <mergeCell ref="AJ110:AQ110"/>
    <mergeCell ref="AR110:AY110"/>
    <mergeCell ref="AZ110:BG110"/>
    <mergeCell ref="BH110:BO110"/>
    <mergeCell ref="BP110:BW110"/>
    <mergeCell ref="BX110:CE110"/>
    <mergeCell ref="CF110:CM110"/>
    <mergeCell ref="CN110:CU110"/>
    <mergeCell ref="CV110:DC110"/>
    <mergeCell ref="L111:S111"/>
    <mergeCell ref="T111:AA111"/>
    <mergeCell ref="CF111:CM111"/>
    <mergeCell ref="CN111:CU111"/>
    <mergeCell ref="CV111:DC111"/>
    <mergeCell ref="CV93:DC93"/>
    <mergeCell ref="L94:S94"/>
    <mergeCell ref="T94:AA94"/>
    <mergeCell ref="AB94:AI94"/>
    <mergeCell ref="AJ94:AQ94"/>
    <mergeCell ref="AR94:AY94"/>
    <mergeCell ref="AZ94:BG94"/>
    <mergeCell ref="BH94:BO94"/>
    <mergeCell ref="BP94:BW94"/>
    <mergeCell ref="BX94:CE94"/>
    <mergeCell ref="CF94:CM94"/>
    <mergeCell ref="CN94:CU94"/>
    <mergeCell ref="CV94:DC94"/>
    <mergeCell ref="L95:S95"/>
    <mergeCell ref="T95:AA95"/>
    <mergeCell ref="AB95:AI95"/>
    <mergeCell ref="AJ95:AQ95"/>
    <mergeCell ref="AR95:AY95"/>
    <mergeCell ref="AZ95:BG95"/>
    <mergeCell ref="BH95:BO95"/>
    <mergeCell ref="BP95:BW95"/>
    <mergeCell ref="BX95:CE95"/>
    <mergeCell ref="CF95:CM95"/>
    <mergeCell ref="CN95:CU95"/>
    <mergeCell ref="CV95:DC95"/>
    <mergeCell ref="L93:S93"/>
    <mergeCell ref="T93:AA93"/>
    <mergeCell ref="AB93:AI93"/>
    <mergeCell ref="AJ93:AQ93"/>
    <mergeCell ref="AR93:AY93"/>
    <mergeCell ref="AZ93:BG93"/>
    <mergeCell ref="BH93:BO93"/>
    <mergeCell ref="CF97:CM97"/>
    <mergeCell ref="CN97:CU97"/>
    <mergeCell ref="CV97:DC97"/>
    <mergeCell ref="L98:S98"/>
    <mergeCell ref="T98:AA98"/>
    <mergeCell ref="AB98:AI98"/>
    <mergeCell ref="AJ98:AQ98"/>
    <mergeCell ref="AR98:AY98"/>
    <mergeCell ref="AZ98:BG98"/>
    <mergeCell ref="BH98:BO98"/>
    <mergeCell ref="BP98:BW98"/>
    <mergeCell ref="BX98:CE98"/>
    <mergeCell ref="CF98:CM98"/>
    <mergeCell ref="CN98:CU98"/>
    <mergeCell ref="CV98:DC98"/>
    <mergeCell ref="CF96:CM96"/>
    <mergeCell ref="CN96:CU96"/>
    <mergeCell ref="CV96:DC96"/>
    <mergeCell ref="BP97:BW97"/>
    <mergeCell ref="BX97:CE97"/>
    <mergeCell ref="T96:AA96"/>
    <mergeCell ref="AB96:AI96"/>
    <mergeCell ref="AJ96:AQ96"/>
    <mergeCell ref="AR96:AY96"/>
    <mergeCell ref="AZ96:BG96"/>
    <mergeCell ref="BH96:BO96"/>
    <mergeCell ref="AJ97:AQ97"/>
    <mergeCell ref="AR97:AY97"/>
    <mergeCell ref="AZ97:BG97"/>
    <mergeCell ref="BH97:BO97"/>
    <mergeCell ref="T97:AA97"/>
    <mergeCell ref="AB97:AI97"/>
    <mergeCell ref="CF99:CM99"/>
    <mergeCell ref="CN99:CU99"/>
    <mergeCell ref="CV99:DC99"/>
    <mergeCell ref="L88:S88"/>
    <mergeCell ref="T88:AA88"/>
    <mergeCell ref="AB88:AI88"/>
    <mergeCell ref="AJ88:AQ88"/>
    <mergeCell ref="AR88:AY88"/>
    <mergeCell ref="AZ88:BG88"/>
    <mergeCell ref="BH88:BO88"/>
    <mergeCell ref="BP88:BW88"/>
    <mergeCell ref="BX88:CE88"/>
    <mergeCell ref="CF88:CM88"/>
    <mergeCell ref="CN88:CU88"/>
    <mergeCell ref="CV88:DC88"/>
    <mergeCell ref="L89:S89"/>
    <mergeCell ref="T89:AA89"/>
    <mergeCell ref="AB89:AI89"/>
    <mergeCell ref="AJ89:AQ89"/>
    <mergeCell ref="AR89:AY89"/>
    <mergeCell ref="AZ89:BG89"/>
    <mergeCell ref="BH89:BO89"/>
    <mergeCell ref="BP89:BW89"/>
    <mergeCell ref="BX89:CE89"/>
    <mergeCell ref="CF89:CM89"/>
    <mergeCell ref="CN89:CU89"/>
    <mergeCell ref="CV89:DC89"/>
    <mergeCell ref="L90:S90"/>
    <mergeCell ref="T90:AA90"/>
    <mergeCell ref="BX90:CE90"/>
    <mergeCell ref="CF90:CM90"/>
    <mergeCell ref="CN90:CU90"/>
    <mergeCell ref="CV90:DC90"/>
    <mergeCell ref="L91:S91"/>
    <mergeCell ref="T91:AA91"/>
    <mergeCell ref="AB91:AI91"/>
    <mergeCell ref="AJ91:AQ91"/>
    <mergeCell ref="AR91:AY91"/>
    <mergeCell ref="AZ91:BG91"/>
    <mergeCell ref="BH91:BO91"/>
    <mergeCell ref="BP91:BW91"/>
    <mergeCell ref="BX91:CE91"/>
    <mergeCell ref="CF91:CM91"/>
    <mergeCell ref="CN91:CU91"/>
    <mergeCell ref="CV91:DC91"/>
    <mergeCell ref="BP90:BW90"/>
    <mergeCell ref="CF76:CM76"/>
    <mergeCell ref="CN76:CU76"/>
    <mergeCell ref="CV76:DC76"/>
    <mergeCell ref="L77:S77"/>
    <mergeCell ref="T77:AA77"/>
    <mergeCell ref="AB77:AI77"/>
    <mergeCell ref="AJ77:AQ77"/>
    <mergeCell ref="AJ79:AQ79"/>
    <mergeCell ref="AR79:AY79"/>
    <mergeCell ref="AZ79:BG79"/>
    <mergeCell ref="BH79:BO79"/>
    <mergeCell ref="BP79:BW79"/>
    <mergeCell ref="BX79:CE79"/>
    <mergeCell ref="CF79:CM79"/>
    <mergeCell ref="CN79:CU79"/>
    <mergeCell ref="CV79:DC79"/>
    <mergeCell ref="L80:S80"/>
    <mergeCell ref="T80:AA80"/>
    <mergeCell ref="CF80:CM80"/>
    <mergeCell ref="CN80:CU80"/>
    <mergeCell ref="CV80:DC80"/>
    <mergeCell ref="CV77:DC77"/>
    <mergeCell ref="CN78:CU78"/>
    <mergeCell ref="CV78:DC78"/>
    <mergeCell ref="AZ77:BG77"/>
    <mergeCell ref="AR81:AY81"/>
    <mergeCell ref="AZ81:BG81"/>
    <mergeCell ref="BH81:BO81"/>
    <mergeCell ref="BP81:BW81"/>
    <mergeCell ref="BX81:CE81"/>
    <mergeCell ref="CF81:CM81"/>
    <mergeCell ref="CN81:CU81"/>
    <mergeCell ref="CV81:DC81"/>
    <mergeCell ref="AR84:AY84"/>
    <mergeCell ref="AZ84:BG84"/>
    <mergeCell ref="BH84:BO84"/>
    <mergeCell ref="BP84:BW84"/>
    <mergeCell ref="BX84:CE84"/>
    <mergeCell ref="CF84:CM84"/>
    <mergeCell ref="CN84:CU84"/>
    <mergeCell ref="CV84:DC84"/>
    <mergeCell ref="A83:K83"/>
    <mergeCell ref="A84:K84"/>
    <mergeCell ref="L82:S82"/>
    <mergeCell ref="T82:AA82"/>
    <mergeCell ref="AB82:AI82"/>
    <mergeCell ref="AJ82:AQ82"/>
    <mergeCell ref="AR82:AY82"/>
    <mergeCell ref="AZ82:BG82"/>
    <mergeCell ref="BH82:BO82"/>
    <mergeCell ref="BP82:BW82"/>
    <mergeCell ref="BX82:CE82"/>
    <mergeCell ref="CF82:CM82"/>
    <mergeCell ref="CN82:CU82"/>
    <mergeCell ref="CV82:DC82"/>
    <mergeCell ref="BP83:BW83"/>
    <mergeCell ref="BX83:CE83"/>
    <mergeCell ref="CF83:CM83"/>
    <mergeCell ref="CN83:CU83"/>
    <mergeCell ref="CV83:DC83"/>
    <mergeCell ref="AB83:AI83"/>
    <mergeCell ref="AJ83:AQ83"/>
    <mergeCell ref="L83:S83"/>
    <mergeCell ref="T83:AA83"/>
    <mergeCell ref="A71:K71"/>
    <mergeCell ref="A72:K72"/>
    <mergeCell ref="A73:K73"/>
    <mergeCell ref="A74:K74"/>
    <mergeCell ref="A57:K57"/>
    <mergeCell ref="A58:K58"/>
    <mergeCell ref="A59:K59"/>
    <mergeCell ref="A60:K60"/>
    <mergeCell ref="A61:K61"/>
    <mergeCell ref="A62:K62"/>
    <mergeCell ref="A63:K63"/>
    <mergeCell ref="A64:K64"/>
    <mergeCell ref="A65:K65"/>
    <mergeCell ref="L84:S84"/>
    <mergeCell ref="T84:AA84"/>
    <mergeCell ref="AB84:AI84"/>
    <mergeCell ref="AJ84:AQ84"/>
    <mergeCell ref="AB81:AI81"/>
    <mergeCell ref="AJ81:AQ81"/>
    <mergeCell ref="AJ80:AQ80"/>
    <mergeCell ref="AJ68:AQ68"/>
    <mergeCell ref="A76:K76"/>
    <mergeCell ref="A77:K77"/>
    <mergeCell ref="A78:K78"/>
    <mergeCell ref="A79:K79"/>
    <mergeCell ref="A80:K80"/>
    <mergeCell ref="A81:K81"/>
    <mergeCell ref="A70:K70"/>
    <mergeCell ref="AB69:AI69"/>
    <mergeCell ref="AJ69:AQ69"/>
    <mergeCell ref="AJ61:AQ61"/>
    <mergeCell ref="AB62:AI62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L67:S67"/>
    <mergeCell ref="T67:AA67"/>
    <mergeCell ref="L59:S59"/>
    <mergeCell ref="T59:AA59"/>
    <mergeCell ref="L60:S60"/>
    <mergeCell ref="T60:AA60"/>
    <mergeCell ref="L69:S69"/>
    <mergeCell ref="T69:AA69"/>
    <mergeCell ref="T64:AA64"/>
    <mergeCell ref="L48:S48"/>
    <mergeCell ref="T48:AA48"/>
    <mergeCell ref="L52:S52"/>
    <mergeCell ref="T52:AA52"/>
    <mergeCell ref="A67:K67"/>
    <mergeCell ref="A68:K68"/>
    <mergeCell ref="A69:K69"/>
    <mergeCell ref="L62:S62"/>
    <mergeCell ref="T62:AA62"/>
    <mergeCell ref="L65:S65"/>
    <mergeCell ref="T65:AA65"/>
    <mergeCell ref="L49:S49"/>
    <mergeCell ref="T49:AA49"/>
    <mergeCell ref="L63:S63"/>
    <mergeCell ref="AR69:AY69"/>
    <mergeCell ref="AZ69:BG69"/>
    <mergeCell ref="BH69:BO69"/>
    <mergeCell ref="BP69:BW69"/>
    <mergeCell ref="BX69:CE69"/>
    <mergeCell ref="CF69:CM69"/>
    <mergeCell ref="CN69:CU69"/>
    <mergeCell ref="CV69:DC69"/>
    <mergeCell ref="BX70:CE70"/>
    <mergeCell ref="CF70:CM70"/>
    <mergeCell ref="CN70:CU70"/>
    <mergeCell ref="CV70:DC70"/>
    <mergeCell ref="L71:S71"/>
    <mergeCell ref="T71:AA71"/>
    <mergeCell ref="AB71:AI71"/>
    <mergeCell ref="AJ71:AQ71"/>
    <mergeCell ref="AR71:AY71"/>
    <mergeCell ref="AZ71:BG71"/>
    <mergeCell ref="BH71:BO71"/>
    <mergeCell ref="BP71:BW71"/>
    <mergeCell ref="BX71:CE71"/>
    <mergeCell ref="CF71:CM71"/>
    <mergeCell ref="CN71:CU71"/>
    <mergeCell ref="CV71:DC71"/>
    <mergeCell ref="L70:S70"/>
    <mergeCell ref="T70:AA70"/>
    <mergeCell ref="AB70:AI70"/>
    <mergeCell ref="AJ70:AQ70"/>
    <mergeCell ref="CF72:CM72"/>
    <mergeCell ref="CN72:CU72"/>
    <mergeCell ref="CV72:DC72"/>
    <mergeCell ref="CV73:DC73"/>
    <mergeCell ref="L74:S74"/>
    <mergeCell ref="T74:AA74"/>
    <mergeCell ref="AB74:AI74"/>
    <mergeCell ref="AJ74:AQ74"/>
    <mergeCell ref="AR74:AY74"/>
    <mergeCell ref="AZ74:BG74"/>
    <mergeCell ref="BH74:BO74"/>
    <mergeCell ref="BP74:BW74"/>
    <mergeCell ref="BX74:CE74"/>
    <mergeCell ref="CF74:CM74"/>
    <mergeCell ref="CN74:CU74"/>
    <mergeCell ref="CV74:DC74"/>
    <mergeCell ref="L57:S57"/>
    <mergeCell ref="T57:AA57"/>
    <mergeCell ref="AB57:AI57"/>
    <mergeCell ref="AJ57:AQ57"/>
    <mergeCell ref="AR57:AY57"/>
    <mergeCell ref="AZ57:BG57"/>
    <mergeCell ref="BH57:BO57"/>
    <mergeCell ref="BP57:BW57"/>
    <mergeCell ref="BX57:CE57"/>
    <mergeCell ref="CF57:CM57"/>
    <mergeCell ref="CN57:CU57"/>
    <mergeCell ref="CV57:DC57"/>
    <mergeCell ref="L58:S58"/>
    <mergeCell ref="T58:AA58"/>
    <mergeCell ref="AB58:AI58"/>
    <mergeCell ref="AJ58:AQ58"/>
    <mergeCell ref="AZ62:BG62"/>
    <mergeCell ref="BH62:BO62"/>
    <mergeCell ref="BP62:BW62"/>
    <mergeCell ref="BX62:CE62"/>
    <mergeCell ref="CF62:CM62"/>
    <mergeCell ref="CN62:CU62"/>
    <mergeCell ref="CV62:DC62"/>
    <mergeCell ref="CN59:CU59"/>
    <mergeCell ref="CV59:DC59"/>
    <mergeCell ref="BH60:BO60"/>
    <mergeCell ref="BP60:BW60"/>
    <mergeCell ref="BX60:CE60"/>
    <mergeCell ref="CF60:CM60"/>
    <mergeCell ref="CN60:CU60"/>
    <mergeCell ref="CV60:DC60"/>
    <mergeCell ref="BH64:BO64"/>
    <mergeCell ref="BP64:BW64"/>
    <mergeCell ref="BX64:CE64"/>
    <mergeCell ref="CF64:CM64"/>
    <mergeCell ref="CN64:CU64"/>
    <mergeCell ref="CV64:DC64"/>
    <mergeCell ref="CV65:DC65"/>
    <mergeCell ref="L46:S46"/>
    <mergeCell ref="T46:AA46"/>
    <mergeCell ref="AB46:AI46"/>
    <mergeCell ref="AJ46:AQ46"/>
    <mergeCell ref="AR46:AY46"/>
    <mergeCell ref="AZ46:BG46"/>
    <mergeCell ref="BH46:BO46"/>
    <mergeCell ref="BP46:BW46"/>
    <mergeCell ref="BX46:CE46"/>
    <mergeCell ref="CF46:CM46"/>
    <mergeCell ref="CN46:CU46"/>
    <mergeCell ref="CV46:DC46"/>
    <mergeCell ref="L47:S47"/>
    <mergeCell ref="T47:AA47"/>
    <mergeCell ref="AB47:AI47"/>
    <mergeCell ref="AJ47:AQ47"/>
    <mergeCell ref="AR47:AY47"/>
    <mergeCell ref="AZ47:BG47"/>
    <mergeCell ref="BH47:BO47"/>
    <mergeCell ref="BP47:BW47"/>
    <mergeCell ref="BX47:CE47"/>
    <mergeCell ref="CF47:CM47"/>
    <mergeCell ref="CN47:CU47"/>
    <mergeCell ref="CV47:DC47"/>
    <mergeCell ref="AB48:AI48"/>
    <mergeCell ref="AJ48:AQ48"/>
    <mergeCell ref="AR48:AY48"/>
    <mergeCell ref="AZ48:BG48"/>
    <mergeCell ref="BH48:BO48"/>
    <mergeCell ref="BP48:BW48"/>
    <mergeCell ref="BX48:CE48"/>
    <mergeCell ref="AR52:AY52"/>
    <mergeCell ref="AZ52:BG52"/>
    <mergeCell ref="BH52:BO52"/>
    <mergeCell ref="BP52:BW52"/>
    <mergeCell ref="BX52:CE52"/>
    <mergeCell ref="CF52:CM52"/>
    <mergeCell ref="CN52:CU52"/>
    <mergeCell ref="CV52:DC52"/>
    <mergeCell ref="L53:S53"/>
    <mergeCell ref="T53:AA53"/>
    <mergeCell ref="AB53:AI53"/>
    <mergeCell ref="AJ53:AQ53"/>
    <mergeCell ref="AR53:AY53"/>
    <mergeCell ref="AZ53:BG53"/>
    <mergeCell ref="BH53:BO53"/>
    <mergeCell ref="BP53:BW53"/>
    <mergeCell ref="BX53:CE53"/>
    <mergeCell ref="CF53:CM53"/>
    <mergeCell ref="CN53:CU53"/>
    <mergeCell ref="CV53:DC53"/>
    <mergeCell ref="CV54:DC54"/>
    <mergeCell ref="L55:S55"/>
    <mergeCell ref="T55:AA55"/>
    <mergeCell ref="AB55:AI55"/>
    <mergeCell ref="AJ55:AQ55"/>
    <mergeCell ref="AR55:AY55"/>
    <mergeCell ref="AZ55:BG55"/>
    <mergeCell ref="BH55:BO55"/>
    <mergeCell ref="BP55:BW55"/>
    <mergeCell ref="BX55:CE55"/>
    <mergeCell ref="CF55:CM55"/>
    <mergeCell ref="CN55:CU55"/>
    <mergeCell ref="CV55:DC55"/>
    <mergeCell ref="A42:K42"/>
    <mergeCell ref="A43:K43"/>
    <mergeCell ref="A44:K44"/>
    <mergeCell ref="L42:S42"/>
    <mergeCell ref="T42:AA42"/>
    <mergeCell ref="AB42:AI42"/>
    <mergeCell ref="AJ42:AQ42"/>
    <mergeCell ref="AR42:AY42"/>
    <mergeCell ref="AZ42:BG42"/>
    <mergeCell ref="BH42:BO42"/>
    <mergeCell ref="BP42:BW42"/>
    <mergeCell ref="BX42:CE42"/>
    <mergeCell ref="CF42:CM42"/>
    <mergeCell ref="CN42:CU42"/>
    <mergeCell ref="CV42:DC42"/>
    <mergeCell ref="L43:S43"/>
    <mergeCell ref="T43:AA43"/>
    <mergeCell ref="AB43:AI43"/>
    <mergeCell ref="AJ43:AQ43"/>
    <mergeCell ref="T44:AA44"/>
    <mergeCell ref="AB44:AI44"/>
    <mergeCell ref="AJ44:AQ44"/>
    <mergeCell ref="AR44:AY44"/>
    <mergeCell ref="AZ44:BG44"/>
    <mergeCell ref="BH44:BO44"/>
    <mergeCell ref="BP44:BW44"/>
    <mergeCell ref="BX44:CE44"/>
    <mergeCell ref="CF44:CM44"/>
    <mergeCell ref="CN44:CU44"/>
    <mergeCell ref="CV44:DC44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L28:S28"/>
    <mergeCell ref="T28:AA28"/>
    <mergeCell ref="AB28:AI28"/>
    <mergeCell ref="AJ28:AQ28"/>
    <mergeCell ref="AR28:AY28"/>
    <mergeCell ref="AZ28:BG28"/>
    <mergeCell ref="BH28:BO28"/>
    <mergeCell ref="AZ34:BG34"/>
    <mergeCell ref="BH30:BO30"/>
    <mergeCell ref="BP30:BW30"/>
    <mergeCell ref="BX30:CE30"/>
    <mergeCell ref="CF30:CM30"/>
    <mergeCell ref="CN30:CU30"/>
    <mergeCell ref="CV30:DC30"/>
    <mergeCell ref="BX31:CE31"/>
    <mergeCell ref="CF31:CM31"/>
    <mergeCell ref="CN31:CU31"/>
    <mergeCell ref="CV31:DC31"/>
    <mergeCell ref="L32:S32"/>
    <mergeCell ref="T32:AA32"/>
    <mergeCell ref="AB32:AI32"/>
    <mergeCell ref="AJ32:AQ32"/>
    <mergeCell ref="AR32:AY32"/>
    <mergeCell ref="AZ32:BG32"/>
    <mergeCell ref="BH32:BO32"/>
    <mergeCell ref="BP32:BW32"/>
    <mergeCell ref="BX32:CE32"/>
    <mergeCell ref="CF32:CM32"/>
    <mergeCell ref="CN32:CU32"/>
    <mergeCell ref="CV32:DC32"/>
    <mergeCell ref="L33:S33"/>
    <mergeCell ref="T33:AA33"/>
    <mergeCell ref="AB33:AI33"/>
    <mergeCell ref="AJ33:AQ33"/>
    <mergeCell ref="AR33:AY33"/>
    <mergeCell ref="AZ33:BG33"/>
    <mergeCell ref="BH33:BO33"/>
    <mergeCell ref="BP33:BW33"/>
    <mergeCell ref="BX33:CE33"/>
    <mergeCell ref="CF33:CM33"/>
    <mergeCell ref="CN33:CU33"/>
    <mergeCell ref="CV33:DC33"/>
    <mergeCell ref="BP34:BW34"/>
    <mergeCell ref="BX34:CE34"/>
    <mergeCell ref="CF34:CM34"/>
    <mergeCell ref="CN34:CU34"/>
    <mergeCell ref="CV34:DC34"/>
    <mergeCell ref="L35:S35"/>
    <mergeCell ref="T35:AA35"/>
    <mergeCell ref="AB35:AI35"/>
    <mergeCell ref="AJ35:AQ35"/>
    <mergeCell ref="AR35:AY35"/>
    <mergeCell ref="AZ35:BG35"/>
    <mergeCell ref="BH35:BO35"/>
    <mergeCell ref="BP35:BW35"/>
    <mergeCell ref="BX35:CE35"/>
    <mergeCell ref="CF35:CM35"/>
    <mergeCell ref="CN35:CU35"/>
    <mergeCell ref="CV35:DC35"/>
    <mergeCell ref="BH34:BO34"/>
    <mergeCell ref="AR34:AY34"/>
    <mergeCell ref="L36:S36"/>
    <mergeCell ref="T36:AA36"/>
    <mergeCell ref="AB36:AI36"/>
    <mergeCell ref="AJ36:AQ36"/>
    <mergeCell ref="AR36:AY36"/>
    <mergeCell ref="AZ36:BG36"/>
    <mergeCell ref="BH36:BO36"/>
    <mergeCell ref="BP36:BW36"/>
    <mergeCell ref="BX36:CE36"/>
    <mergeCell ref="CF36:CM36"/>
    <mergeCell ref="CN36:CU36"/>
    <mergeCell ref="CV36:DC36"/>
    <mergeCell ref="L37:S37"/>
    <mergeCell ref="T37:AA37"/>
    <mergeCell ref="AB37:AI37"/>
    <mergeCell ref="AJ37:AQ37"/>
    <mergeCell ref="AR37:AY37"/>
    <mergeCell ref="AZ37:BG37"/>
    <mergeCell ref="BH37:BO37"/>
    <mergeCell ref="BP37:BW37"/>
    <mergeCell ref="BX37:CE37"/>
    <mergeCell ref="CF37:CM37"/>
    <mergeCell ref="CN37:CU37"/>
    <mergeCell ref="CV37:DC37"/>
    <mergeCell ref="L38:S38"/>
    <mergeCell ref="T38:AA38"/>
    <mergeCell ref="AB38:AI38"/>
    <mergeCell ref="AJ38:AQ38"/>
    <mergeCell ref="AR38:AY38"/>
    <mergeCell ref="AZ38:BG38"/>
    <mergeCell ref="BH38:BO38"/>
    <mergeCell ref="BP38:BW38"/>
    <mergeCell ref="BX38:CE38"/>
    <mergeCell ref="CF38:CM38"/>
    <mergeCell ref="CN38:CU38"/>
    <mergeCell ref="CV38:DC38"/>
    <mergeCell ref="L39:S39"/>
    <mergeCell ref="T39:AA39"/>
    <mergeCell ref="AB39:AI39"/>
    <mergeCell ref="AJ39:AQ39"/>
    <mergeCell ref="AR39:AY39"/>
    <mergeCell ref="AZ39:BG39"/>
    <mergeCell ref="BH39:BO39"/>
    <mergeCell ref="BP39:BW39"/>
    <mergeCell ref="BX39:CE39"/>
    <mergeCell ref="CF39:CM39"/>
    <mergeCell ref="CN39:CU39"/>
    <mergeCell ref="CV39:DC39"/>
    <mergeCell ref="L40:S40"/>
    <mergeCell ref="T40:AA40"/>
    <mergeCell ref="AB40:AI40"/>
    <mergeCell ref="AJ40:AQ40"/>
    <mergeCell ref="AR40:AY40"/>
    <mergeCell ref="AZ40:BG40"/>
    <mergeCell ref="BH40:BO40"/>
    <mergeCell ref="BP40:BW40"/>
    <mergeCell ref="BX40:CE40"/>
    <mergeCell ref="CF40:CM40"/>
    <mergeCell ref="CN40:CU40"/>
    <mergeCell ref="CV40:DC40"/>
    <mergeCell ref="A151:G151"/>
    <mergeCell ref="A152:G152"/>
    <mergeCell ref="A153:G153"/>
    <mergeCell ref="A155:G155"/>
    <mergeCell ref="BF147:BJ147"/>
    <mergeCell ref="BK147:BO147"/>
    <mergeCell ref="BP147:BT147"/>
    <mergeCell ref="BU147:BY147"/>
    <mergeCell ref="BZ147:CD147"/>
    <mergeCell ref="CE147:CI147"/>
    <mergeCell ref="CJ147:CN147"/>
    <mergeCell ref="CO147:CS147"/>
    <mergeCell ref="CT147:CX147"/>
    <mergeCell ref="CY147:DC147"/>
    <mergeCell ref="BF148:BJ148"/>
    <mergeCell ref="BK148:BO148"/>
    <mergeCell ref="BP148:BT148"/>
    <mergeCell ref="BU148:BY148"/>
    <mergeCell ref="BZ148:CD148"/>
    <mergeCell ref="BA147:BE147"/>
    <mergeCell ref="BA148:BE148"/>
    <mergeCell ref="CE148:CI148"/>
    <mergeCell ref="CJ148:CN148"/>
    <mergeCell ref="CO148:CS148"/>
    <mergeCell ref="CT148:CX148"/>
    <mergeCell ref="CY148:DC148"/>
    <mergeCell ref="M149:Q149"/>
    <mergeCell ref="R149:V149"/>
    <mergeCell ref="W149:AA149"/>
    <mergeCell ref="AB149:AF149"/>
    <mergeCell ref="AG149:AK149"/>
    <mergeCell ref="AL149:AP149"/>
    <mergeCell ref="L44:S44"/>
    <mergeCell ref="A156:G156"/>
    <mergeCell ref="A158:G158"/>
    <mergeCell ref="A159:G159"/>
    <mergeCell ref="A160:G160"/>
    <mergeCell ref="A147:G147"/>
    <mergeCell ref="A148:G148"/>
    <mergeCell ref="A149:G149"/>
    <mergeCell ref="H147:L147"/>
    <mergeCell ref="M147:Q147"/>
    <mergeCell ref="R147:V147"/>
    <mergeCell ref="W147:AA147"/>
    <mergeCell ref="AB147:AF147"/>
    <mergeCell ref="AG147:AK147"/>
    <mergeCell ref="AL147:AP147"/>
    <mergeCell ref="AQ147:AU147"/>
    <mergeCell ref="AV147:AZ147"/>
    <mergeCell ref="H148:L148"/>
    <mergeCell ref="M148:Q148"/>
    <mergeCell ref="R148:V148"/>
    <mergeCell ref="W148:AA148"/>
    <mergeCell ref="AB148:AF148"/>
    <mergeCell ref="AG148:AK148"/>
    <mergeCell ref="AL148:AP148"/>
    <mergeCell ref="AQ148:AU148"/>
    <mergeCell ref="AV148:AZ148"/>
    <mergeCell ref="H151:L151"/>
    <mergeCell ref="M151:Q151"/>
    <mergeCell ref="R151:V151"/>
    <mergeCell ref="W151:AA151"/>
    <mergeCell ref="AB151:AF151"/>
    <mergeCell ref="H149:L149"/>
    <mergeCell ref="CE149:CI149"/>
    <mergeCell ref="CJ149:CN149"/>
    <mergeCell ref="CO149:CS149"/>
    <mergeCell ref="CT149:CX149"/>
    <mergeCell ref="CY149:DC149"/>
    <mergeCell ref="CY151:DC151"/>
    <mergeCell ref="H152:L152"/>
    <mergeCell ref="M152:Q152"/>
    <mergeCell ref="R152:V152"/>
    <mergeCell ref="W152:AA152"/>
    <mergeCell ref="AB152:AF152"/>
    <mergeCell ref="AL152:AP152"/>
    <mergeCell ref="AQ152:AU152"/>
    <mergeCell ref="AV152:AZ152"/>
    <mergeCell ref="BA152:BE152"/>
    <mergeCell ref="BF152:BJ152"/>
    <mergeCell ref="BK152:BO152"/>
    <mergeCell ref="BP152:BT152"/>
    <mergeCell ref="BZ152:CD152"/>
    <mergeCell ref="CE152:CI152"/>
    <mergeCell ref="CJ152:CN152"/>
    <mergeCell ref="CO152:CS152"/>
    <mergeCell ref="CT152:CX152"/>
    <mergeCell ref="CY152:DC152"/>
    <mergeCell ref="BA153:BE153"/>
    <mergeCell ref="BF153:BJ153"/>
    <mergeCell ref="BK153:BO153"/>
    <mergeCell ref="BP153:BT153"/>
    <mergeCell ref="BZ153:CD153"/>
    <mergeCell ref="CE153:CI153"/>
    <mergeCell ref="CJ153:CN153"/>
    <mergeCell ref="CO153:CS153"/>
    <mergeCell ref="CT153:CX153"/>
    <mergeCell ref="AL151:AP151"/>
    <mergeCell ref="AQ151:AU151"/>
    <mergeCell ref="AV151:AZ151"/>
    <mergeCell ref="BA151:BE151"/>
    <mergeCell ref="BF151:BJ151"/>
    <mergeCell ref="BK151:BO151"/>
    <mergeCell ref="BP151:BT151"/>
    <mergeCell ref="BZ151:CD151"/>
    <mergeCell ref="CE151:CI151"/>
    <mergeCell ref="CJ151:CN151"/>
    <mergeCell ref="CO151:CS151"/>
    <mergeCell ref="CT151:CX151"/>
    <mergeCell ref="BU153:BY153"/>
    <mergeCell ref="BZ156:CD156"/>
    <mergeCell ref="CE156:CI156"/>
    <mergeCell ref="CJ156:CN156"/>
    <mergeCell ref="CY153:DC153"/>
    <mergeCell ref="H155:L155"/>
    <mergeCell ref="M155:Q155"/>
    <mergeCell ref="R155:V155"/>
    <mergeCell ref="W155:AA155"/>
    <mergeCell ref="AB155:AF155"/>
    <mergeCell ref="AG155:AK155"/>
    <mergeCell ref="AL155:AP155"/>
    <mergeCell ref="AQ155:AU155"/>
    <mergeCell ref="AV155:AZ155"/>
    <mergeCell ref="BA155:BE155"/>
    <mergeCell ref="BF155:BJ155"/>
    <mergeCell ref="BK155:BO155"/>
    <mergeCell ref="BP155:BT155"/>
    <mergeCell ref="BU155:BY155"/>
    <mergeCell ref="BZ155:CD155"/>
    <mergeCell ref="CE155:CI155"/>
    <mergeCell ref="CJ155:CN155"/>
    <mergeCell ref="CO155:CS155"/>
    <mergeCell ref="CT155:CX155"/>
    <mergeCell ref="CY155:DC155"/>
    <mergeCell ref="H153:L153"/>
    <mergeCell ref="M153:Q153"/>
    <mergeCell ref="R153:V153"/>
    <mergeCell ref="W153:AA153"/>
    <mergeCell ref="AB153:AF153"/>
    <mergeCell ref="AL153:AP153"/>
    <mergeCell ref="AQ153:AU153"/>
    <mergeCell ref="AV153:AZ153"/>
    <mergeCell ref="BA166:BE166"/>
    <mergeCell ref="BF166:BJ166"/>
    <mergeCell ref="BK166:BO166"/>
    <mergeCell ref="BP166:BT166"/>
    <mergeCell ref="BU166:BY166"/>
    <mergeCell ref="BZ166:CD166"/>
    <mergeCell ref="CE166:CI166"/>
    <mergeCell ref="CJ166:CN166"/>
    <mergeCell ref="CO156:CS156"/>
    <mergeCell ref="CT156:CX156"/>
    <mergeCell ref="CY156:DC156"/>
    <mergeCell ref="H157:L157"/>
    <mergeCell ref="M157:Q157"/>
    <mergeCell ref="R157:V157"/>
    <mergeCell ref="W157:AA157"/>
    <mergeCell ref="AB157:AF157"/>
    <mergeCell ref="AG157:AK157"/>
    <mergeCell ref="AL157:AP157"/>
    <mergeCell ref="AQ157:AU157"/>
    <mergeCell ref="AV157:AZ157"/>
    <mergeCell ref="BA157:BE157"/>
    <mergeCell ref="BF157:BJ157"/>
    <mergeCell ref="BK157:BO157"/>
    <mergeCell ref="BP157:BT157"/>
    <mergeCell ref="BU157:BY157"/>
    <mergeCell ref="BZ157:CD157"/>
    <mergeCell ref="CE157:CI157"/>
    <mergeCell ref="CJ157:CN157"/>
    <mergeCell ref="CO157:CS157"/>
    <mergeCell ref="CT157:CX157"/>
    <mergeCell ref="CY157:DC157"/>
    <mergeCell ref="H156:L156"/>
    <mergeCell ref="CO166:CS166"/>
    <mergeCell ref="CT166:CX166"/>
    <mergeCell ref="CY166:DC166"/>
    <mergeCell ref="H167:L167"/>
    <mergeCell ref="M167:Q167"/>
    <mergeCell ref="R167:V167"/>
    <mergeCell ref="W167:AA167"/>
    <mergeCell ref="AB167:AF167"/>
    <mergeCell ref="AG167:AK167"/>
    <mergeCell ref="AL167:AP167"/>
    <mergeCell ref="AQ167:AU167"/>
    <mergeCell ref="AV167:AZ167"/>
    <mergeCell ref="BA167:BE167"/>
    <mergeCell ref="BF167:BJ167"/>
    <mergeCell ref="BK167:BO167"/>
    <mergeCell ref="BP167:BT167"/>
    <mergeCell ref="BU167:BY167"/>
    <mergeCell ref="BZ167:CD167"/>
    <mergeCell ref="CE167:CI167"/>
    <mergeCell ref="CJ167:CN167"/>
    <mergeCell ref="CO167:CS167"/>
    <mergeCell ref="CT167:CX167"/>
    <mergeCell ref="CY167:DC167"/>
    <mergeCell ref="H166:L166"/>
    <mergeCell ref="M166:Q166"/>
    <mergeCell ref="R166:V166"/>
    <mergeCell ref="W166:AA166"/>
    <mergeCell ref="AB166:AF166"/>
    <mergeCell ref="AG166:AK166"/>
    <mergeCell ref="AL166:AP166"/>
    <mergeCell ref="AQ166:AU166"/>
    <mergeCell ref="AV166:AZ166"/>
    <mergeCell ref="BA170:BE170"/>
    <mergeCell ref="BF170:BJ170"/>
    <mergeCell ref="BK170:BO170"/>
    <mergeCell ref="BP170:BT170"/>
    <mergeCell ref="BU170:BY170"/>
    <mergeCell ref="BZ170:CD170"/>
    <mergeCell ref="CE170:CI170"/>
    <mergeCell ref="CJ170:CN170"/>
    <mergeCell ref="CO170:CS170"/>
    <mergeCell ref="CT170:CX170"/>
    <mergeCell ref="CY170:DC170"/>
    <mergeCell ref="H168:L168"/>
    <mergeCell ref="M168:Q168"/>
    <mergeCell ref="R168:V168"/>
    <mergeCell ref="W168:AA168"/>
    <mergeCell ref="AB168:AF168"/>
    <mergeCell ref="AG168:AK168"/>
    <mergeCell ref="AL168:AP168"/>
    <mergeCell ref="AQ168:AU168"/>
    <mergeCell ref="AV168:AZ168"/>
    <mergeCell ref="BA168:BE168"/>
    <mergeCell ref="CT172:CX172"/>
    <mergeCell ref="CY172:DC172"/>
    <mergeCell ref="H171:L171"/>
    <mergeCell ref="AQ171:AU171"/>
    <mergeCell ref="AV171:AZ171"/>
    <mergeCell ref="BA171:BE171"/>
    <mergeCell ref="BF171:BJ171"/>
    <mergeCell ref="BK171:BO171"/>
    <mergeCell ref="BP171:BT171"/>
    <mergeCell ref="BU171:BY171"/>
    <mergeCell ref="BZ171:CD171"/>
    <mergeCell ref="CE171:CI171"/>
    <mergeCell ref="CJ171:CN171"/>
    <mergeCell ref="CO168:CS168"/>
    <mergeCell ref="BF168:BJ168"/>
    <mergeCell ref="BK168:BO168"/>
    <mergeCell ref="BP168:BT168"/>
    <mergeCell ref="BU168:BY168"/>
    <mergeCell ref="BZ168:CD168"/>
    <mergeCell ref="CE168:CI168"/>
    <mergeCell ref="CJ168:CN168"/>
    <mergeCell ref="CT168:CX168"/>
    <mergeCell ref="CY168:DC168"/>
    <mergeCell ref="H170:L170"/>
    <mergeCell ref="M170:Q170"/>
    <mergeCell ref="R170:V170"/>
    <mergeCell ref="W170:AA170"/>
    <mergeCell ref="AB170:AF170"/>
    <mergeCell ref="AG170:AK170"/>
    <mergeCell ref="AL170:AP170"/>
    <mergeCell ref="AQ170:AU170"/>
    <mergeCell ref="AV170:AZ170"/>
    <mergeCell ref="AB172:AF172"/>
    <mergeCell ref="AG172:AK172"/>
    <mergeCell ref="AL172:AP172"/>
    <mergeCell ref="AQ172:AU172"/>
    <mergeCell ref="AV172:AZ172"/>
    <mergeCell ref="BA172:BE172"/>
    <mergeCell ref="BF172:BJ172"/>
    <mergeCell ref="BK172:BO172"/>
    <mergeCell ref="BP172:BT172"/>
    <mergeCell ref="BU172:BY172"/>
    <mergeCell ref="BZ172:CD172"/>
    <mergeCell ref="CE172:CI172"/>
    <mergeCell ref="CJ172:CN172"/>
    <mergeCell ref="H174:L174"/>
    <mergeCell ref="M174:Q174"/>
    <mergeCell ref="R174:V174"/>
    <mergeCell ref="W174:AA174"/>
    <mergeCell ref="AB174:AF174"/>
    <mergeCell ref="AG174:AK174"/>
    <mergeCell ref="AL174:AP174"/>
    <mergeCell ref="AQ174:AU174"/>
    <mergeCell ref="AV174:AZ174"/>
    <mergeCell ref="BA174:BE174"/>
    <mergeCell ref="BF174:BJ174"/>
    <mergeCell ref="BK174:BO174"/>
    <mergeCell ref="BP174:BT174"/>
    <mergeCell ref="BU174:BY174"/>
    <mergeCell ref="BZ174:CD174"/>
    <mergeCell ref="CE174:CI174"/>
    <mergeCell ref="CJ174:CN174"/>
    <mergeCell ref="H175:L175"/>
    <mergeCell ref="M175:Q175"/>
    <mergeCell ref="R175:V175"/>
    <mergeCell ref="W175:AA175"/>
    <mergeCell ref="AB175:AF175"/>
    <mergeCell ref="AG175:AK175"/>
    <mergeCell ref="AL175:AP175"/>
    <mergeCell ref="AQ175:AU175"/>
    <mergeCell ref="AV175:AZ175"/>
    <mergeCell ref="BA175:BE175"/>
    <mergeCell ref="BF175:BJ175"/>
    <mergeCell ref="BK175:BO175"/>
    <mergeCell ref="BP175:BT175"/>
    <mergeCell ref="BU175:BY175"/>
    <mergeCell ref="BZ175:CD175"/>
    <mergeCell ref="CE175:CI175"/>
    <mergeCell ref="CJ175:CN175"/>
    <mergeCell ref="CA5:DA8"/>
    <mergeCell ref="H158:Q158"/>
    <mergeCell ref="H159:Q159"/>
    <mergeCell ref="H160:Q160"/>
    <mergeCell ref="R158:AA158"/>
    <mergeCell ref="R159:AA159"/>
    <mergeCell ref="R160:AA160"/>
    <mergeCell ref="AB158:AK158"/>
    <mergeCell ref="AB159:AK159"/>
    <mergeCell ref="AB160:AK160"/>
    <mergeCell ref="AL158:AU158"/>
    <mergeCell ref="AL159:AU159"/>
    <mergeCell ref="AL160:AU160"/>
    <mergeCell ref="AV158:BE158"/>
    <mergeCell ref="AV159:BE159"/>
    <mergeCell ref="AV160:BE160"/>
    <mergeCell ref="BF158:BO158"/>
    <mergeCell ref="BF159:BO159"/>
    <mergeCell ref="BF160:BO160"/>
    <mergeCell ref="M156:Q156"/>
    <mergeCell ref="R156:V156"/>
    <mergeCell ref="W156:AA156"/>
    <mergeCell ref="AB156:AF156"/>
    <mergeCell ref="AG156:AK156"/>
    <mergeCell ref="AL156:AP156"/>
    <mergeCell ref="AQ156:AU156"/>
    <mergeCell ref="AV156:AZ156"/>
    <mergeCell ref="BA156:BE156"/>
    <mergeCell ref="BF156:BJ156"/>
    <mergeCell ref="BK156:BO156"/>
    <mergeCell ref="BP156:BT156"/>
    <mergeCell ref="BU156:BY156"/>
    <mergeCell ref="AJ185:AQ185"/>
    <mergeCell ref="AR185:AY185"/>
    <mergeCell ref="AZ185:BG185"/>
    <mergeCell ref="BH185:BO185"/>
    <mergeCell ref="BP185:BW185"/>
    <mergeCell ref="BX185:CE185"/>
    <mergeCell ref="CF185:CM185"/>
    <mergeCell ref="CN185:CU185"/>
    <mergeCell ref="CV185:DC185"/>
    <mergeCell ref="AJ183:AQ183"/>
    <mergeCell ref="BP158:BY158"/>
    <mergeCell ref="BP159:BY159"/>
    <mergeCell ref="BP160:BY160"/>
    <mergeCell ref="BZ158:CI158"/>
    <mergeCell ref="BZ159:CI159"/>
    <mergeCell ref="BZ160:CI160"/>
    <mergeCell ref="CJ158:CS158"/>
    <mergeCell ref="CJ159:CS159"/>
    <mergeCell ref="CJ160:CS160"/>
    <mergeCell ref="CT158:DC158"/>
    <mergeCell ref="CT159:DC159"/>
    <mergeCell ref="CT160:DC160"/>
    <mergeCell ref="CO174:CS174"/>
    <mergeCell ref="CT174:CX174"/>
    <mergeCell ref="CY174:DC174"/>
    <mergeCell ref="CO175:CS175"/>
    <mergeCell ref="CT175:CX175"/>
    <mergeCell ref="CY175:DC175"/>
    <mergeCell ref="CO171:CS171"/>
    <mergeCell ref="CT171:CX171"/>
    <mergeCell ref="CY171:DC171"/>
    <mergeCell ref="CO172:CS172"/>
    <mergeCell ref="CN187:CU187"/>
    <mergeCell ref="CV187:DC187"/>
    <mergeCell ref="L189:S189"/>
    <mergeCell ref="T189:AA189"/>
    <mergeCell ref="AB189:AI189"/>
    <mergeCell ref="AJ189:AQ189"/>
    <mergeCell ref="AR189:AY189"/>
    <mergeCell ref="AZ189:BG189"/>
    <mergeCell ref="BH189:BO189"/>
    <mergeCell ref="BP189:BW189"/>
    <mergeCell ref="BX189:CE189"/>
    <mergeCell ref="CF189:CM189"/>
    <mergeCell ref="CN189:CU189"/>
    <mergeCell ref="CV189:DC189"/>
    <mergeCell ref="CF183:CM183"/>
    <mergeCell ref="CN183:CU183"/>
    <mergeCell ref="CV183:DC183"/>
    <mergeCell ref="L184:S184"/>
    <mergeCell ref="T184:AA184"/>
    <mergeCell ref="AB184:AI184"/>
    <mergeCell ref="AJ184:AQ184"/>
    <mergeCell ref="AR184:AY184"/>
    <mergeCell ref="AZ184:BG184"/>
    <mergeCell ref="BH184:BO184"/>
    <mergeCell ref="BP184:BW184"/>
    <mergeCell ref="BX184:CE184"/>
    <mergeCell ref="CF184:CM184"/>
    <mergeCell ref="CN184:CU184"/>
    <mergeCell ref="CV184:DC184"/>
    <mergeCell ref="L185:S185"/>
    <mergeCell ref="T185:AA185"/>
    <mergeCell ref="AB185:AI185"/>
    <mergeCell ref="T186:AA186"/>
    <mergeCell ref="AB186:AI186"/>
    <mergeCell ref="AJ186:AQ186"/>
    <mergeCell ref="AZ186:BG186"/>
    <mergeCell ref="BH186:BO186"/>
    <mergeCell ref="AJ188:AQ188"/>
    <mergeCell ref="AR188:AY188"/>
    <mergeCell ref="L190:S190"/>
    <mergeCell ref="T190:AA190"/>
    <mergeCell ref="AB190:AI190"/>
    <mergeCell ref="AJ190:AQ190"/>
    <mergeCell ref="AR190:AY190"/>
    <mergeCell ref="AZ190:BG190"/>
    <mergeCell ref="BH190:BO190"/>
    <mergeCell ref="BP190:BW190"/>
    <mergeCell ref="BX190:CE190"/>
    <mergeCell ref="CF190:CM190"/>
    <mergeCell ref="AR187:AY187"/>
    <mergeCell ref="AZ187:BG187"/>
    <mergeCell ref="BH187:BO187"/>
    <mergeCell ref="BP187:BW187"/>
    <mergeCell ref="BX187:CE187"/>
    <mergeCell ref="CF187:CM187"/>
    <mergeCell ref="BH188:BO188"/>
    <mergeCell ref="BP188:BW188"/>
    <mergeCell ref="BX188:CE188"/>
    <mergeCell ref="CF188:CM188"/>
    <mergeCell ref="CN190:CU190"/>
    <mergeCell ref="CV190:DC190"/>
    <mergeCell ref="L191:S191"/>
    <mergeCell ref="T191:AA191"/>
    <mergeCell ref="AB191:AI191"/>
    <mergeCell ref="AJ191:AQ191"/>
    <mergeCell ref="AR191:AY191"/>
    <mergeCell ref="AZ191:BG191"/>
    <mergeCell ref="BH191:BO191"/>
    <mergeCell ref="BP191:BW191"/>
    <mergeCell ref="BX191:CE191"/>
    <mergeCell ref="CF191:CM191"/>
    <mergeCell ref="CN191:CU191"/>
    <mergeCell ref="CV191:DC191"/>
    <mergeCell ref="L192:S192"/>
    <mergeCell ref="T192:AA192"/>
    <mergeCell ref="AB192:AI192"/>
    <mergeCell ref="AJ192:AQ192"/>
    <mergeCell ref="AR192:AY192"/>
    <mergeCell ref="AZ192:BG192"/>
    <mergeCell ref="BH192:BO192"/>
    <mergeCell ref="BP192:BW192"/>
    <mergeCell ref="BX192:CE192"/>
    <mergeCell ref="CF192:CM192"/>
    <mergeCell ref="CN192:CU192"/>
    <mergeCell ref="CV192:DC192"/>
    <mergeCell ref="L193:S193"/>
    <mergeCell ref="T193:AA193"/>
    <mergeCell ref="AB193:AI193"/>
    <mergeCell ref="AJ193:AQ193"/>
    <mergeCell ref="AR193:AY193"/>
    <mergeCell ref="AZ193:BG193"/>
    <mergeCell ref="BH193:BO193"/>
    <mergeCell ref="BP193:BW193"/>
    <mergeCell ref="BX193:CE193"/>
    <mergeCell ref="CF193:CM193"/>
    <mergeCell ref="CN193:CU193"/>
    <mergeCell ref="CV193:DC193"/>
    <mergeCell ref="L194:S194"/>
    <mergeCell ref="T194:AA194"/>
    <mergeCell ref="AB194:AI194"/>
    <mergeCell ref="AJ194:AQ194"/>
    <mergeCell ref="AR194:AY194"/>
    <mergeCell ref="AZ194:BG194"/>
    <mergeCell ref="BH194:BO194"/>
    <mergeCell ref="BP194:BW194"/>
    <mergeCell ref="BX194:CE194"/>
    <mergeCell ref="CF194:CM194"/>
    <mergeCell ref="CN194:CU194"/>
    <mergeCell ref="CV194:DC194"/>
    <mergeCell ref="L195:S195"/>
    <mergeCell ref="T195:AA195"/>
    <mergeCell ref="AB195:AI195"/>
    <mergeCell ref="AJ195:AQ195"/>
    <mergeCell ref="AR195:AY195"/>
    <mergeCell ref="AZ195:BG195"/>
    <mergeCell ref="BH195:BO195"/>
    <mergeCell ref="BP195:BW195"/>
    <mergeCell ref="BX195:CE195"/>
    <mergeCell ref="CF195:CM195"/>
    <mergeCell ref="CN195:CU195"/>
    <mergeCell ref="CV195:DC195"/>
    <mergeCell ref="L197:S197"/>
    <mergeCell ref="T197:AA197"/>
    <mergeCell ref="AB197:AI197"/>
    <mergeCell ref="AJ197:AQ197"/>
    <mergeCell ref="AR197:AY197"/>
    <mergeCell ref="AZ197:BG197"/>
    <mergeCell ref="BH197:BO197"/>
    <mergeCell ref="BP197:BW197"/>
    <mergeCell ref="BX197:CE197"/>
    <mergeCell ref="CF197:CM197"/>
    <mergeCell ref="CN197:CU197"/>
    <mergeCell ref="CV197:DC197"/>
    <mergeCell ref="CS196:CX196"/>
    <mergeCell ref="CN201:CU201"/>
    <mergeCell ref="CV201:DC201"/>
    <mergeCell ref="L198:S198"/>
    <mergeCell ref="T198:AA198"/>
    <mergeCell ref="AB198:AI198"/>
    <mergeCell ref="AJ198:AQ198"/>
    <mergeCell ref="AR198:AY198"/>
    <mergeCell ref="AZ198:BG198"/>
    <mergeCell ref="BH198:BO198"/>
    <mergeCell ref="BP198:BW198"/>
    <mergeCell ref="BX198:CE198"/>
    <mergeCell ref="CF198:CM198"/>
    <mergeCell ref="CN198:CU198"/>
    <mergeCell ref="CV198:DC198"/>
    <mergeCell ref="L199:S199"/>
    <mergeCell ref="T199:AA199"/>
    <mergeCell ref="AB199:AI199"/>
    <mergeCell ref="AJ199:AQ199"/>
    <mergeCell ref="AR199:AY199"/>
    <mergeCell ref="AZ199:BG199"/>
    <mergeCell ref="BH199:BO199"/>
    <mergeCell ref="BP199:BW199"/>
    <mergeCell ref="BX199:CE199"/>
    <mergeCell ref="CF199:CM199"/>
    <mergeCell ref="CN199:CU199"/>
    <mergeCell ref="CV199:DC199"/>
    <mergeCell ref="CN202:CU202"/>
    <mergeCell ref="CV202:DC202"/>
    <mergeCell ref="L203:S203"/>
    <mergeCell ref="T203:AA203"/>
    <mergeCell ref="AB203:AI203"/>
    <mergeCell ref="AJ203:AQ203"/>
    <mergeCell ref="AR203:AY203"/>
    <mergeCell ref="AZ203:BG203"/>
    <mergeCell ref="BH203:BO203"/>
    <mergeCell ref="BP203:BW203"/>
    <mergeCell ref="BX203:CE203"/>
    <mergeCell ref="CF203:CM203"/>
    <mergeCell ref="CN203:CU203"/>
    <mergeCell ref="CV203:DC203"/>
    <mergeCell ref="L200:S200"/>
    <mergeCell ref="T200:AA200"/>
    <mergeCell ref="AB200:AI200"/>
    <mergeCell ref="AJ200:AQ200"/>
    <mergeCell ref="AR200:AY200"/>
    <mergeCell ref="AZ200:BG200"/>
    <mergeCell ref="BH200:BO200"/>
    <mergeCell ref="BP200:BW200"/>
    <mergeCell ref="BX200:CE200"/>
    <mergeCell ref="CF200:CM200"/>
    <mergeCell ref="CN200:CU200"/>
    <mergeCell ref="CV200:DC200"/>
    <mergeCell ref="L201:S201"/>
    <mergeCell ref="T201:AA201"/>
    <mergeCell ref="AB201:AI201"/>
    <mergeCell ref="AJ201:AQ201"/>
    <mergeCell ref="AR201:AY201"/>
    <mergeCell ref="AZ201:BG201"/>
    <mergeCell ref="A197:K197"/>
    <mergeCell ref="A198:K198"/>
    <mergeCell ref="A199:K199"/>
    <mergeCell ref="A200:K200"/>
    <mergeCell ref="A201:K201"/>
    <mergeCell ref="A202:K202"/>
    <mergeCell ref="A203:K203"/>
    <mergeCell ref="L205:S205"/>
    <mergeCell ref="T205:AA205"/>
    <mergeCell ref="AB205:AI205"/>
    <mergeCell ref="AJ205:AQ205"/>
    <mergeCell ref="AR205:AY205"/>
    <mergeCell ref="AZ205:BG205"/>
    <mergeCell ref="BH205:BO205"/>
    <mergeCell ref="BP205:BW205"/>
    <mergeCell ref="BX205:CE205"/>
    <mergeCell ref="CF205:CM205"/>
    <mergeCell ref="A205:K205"/>
    <mergeCell ref="L202:S202"/>
    <mergeCell ref="T202:AA202"/>
    <mergeCell ref="AB202:AI202"/>
    <mergeCell ref="AJ202:AQ202"/>
    <mergeCell ref="AR202:AY202"/>
    <mergeCell ref="AZ202:BG202"/>
    <mergeCell ref="BH202:BO202"/>
    <mergeCell ref="BP202:BW202"/>
    <mergeCell ref="BX202:CE202"/>
    <mergeCell ref="CF202:CM202"/>
    <mergeCell ref="BH201:BO201"/>
    <mergeCell ref="BP201:BW201"/>
    <mergeCell ref="BX201:CE201"/>
    <mergeCell ref="CF201:CM201"/>
    <mergeCell ref="BX206:CE206"/>
    <mergeCell ref="CF206:CM206"/>
    <mergeCell ref="CN206:CU206"/>
    <mergeCell ref="CV206:DC206"/>
    <mergeCell ref="L207:S207"/>
    <mergeCell ref="T207:AA207"/>
    <mergeCell ref="AB207:AI207"/>
    <mergeCell ref="AJ207:AQ207"/>
    <mergeCell ref="AR207:AY207"/>
    <mergeCell ref="AZ207:BG207"/>
    <mergeCell ref="BH207:BO207"/>
    <mergeCell ref="BP207:BW207"/>
    <mergeCell ref="BX207:CE207"/>
    <mergeCell ref="CF207:CM207"/>
    <mergeCell ref="CN207:CU207"/>
    <mergeCell ref="CV207:DC207"/>
    <mergeCell ref="L206:S206"/>
    <mergeCell ref="T206:AA206"/>
    <mergeCell ref="AB206:AI206"/>
    <mergeCell ref="AJ206:AQ206"/>
    <mergeCell ref="AR206:AY206"/>
    <mergeCell ref="AZ206:BG206"/>
    <mergeCell ref="BH206:BO206"/>
    <mergeCell ref="BP206:BW206"/>
    <mergeCell ref="L208:S208"/>
    <mergeCell ref="T208:AA208"/>
    <mergeCell ref="AB208:AI208"/>
    <mergeCell ref="AJ208:AQ208"/>
    <mergeCell ref="AR208:AY208"/>
    <mergeCell ref="AZ208:BG208"/>
    <mergeCell ref="BH208:BO208"/>
    <mergeCell ref="BP208:BW208"/>
    <mergeCell ref="BX208:CE208"/>
    <mergeCell ref="CF208:CM208"/>
    <mergeCell ref="CN208:CU208"/>
    <mergeCell ref="CV208:DC208"/>
    <mergeCell ref="AJ209:AQ209"/>
    <mergeCell ref="AR209:AY209"/>
    <mergeCell ref="AZ209:BG209"/>
    <mergeCell ref="BH209:BO209"/>
    <mergeCell ref="BP209:BW209"/>
    <mergeCell ref="BX209:CE209"/>
    <mergeCell ref="CF209:CM209"/>
    <mergeCell ref="CN209:CU209"/>
    <mergeCell ref="CV209:DC209"/>
    <mergeCell ref="AB209:AI209"/>
    <mergeCell ref="AZ213:BG213"/>
    <mergeCell ref="BH213:BO213"/>
    <mergeCell ref="BP213:BW213"/>
    <mergeCell ref="BX213:CE213"/>
    <mergeCell ref="CF213:CM213"/>
    <mergeCell ref="CN213:CU213"/>
    <mergeCell ref="CV213:DC213"/>
    <mergeCell ref="L210:S210"/>
    <mergeCell ref="T210:AA210"/>
    <mergeCell ref="AB210:AI210"/>
    <mergeCell ref="AJ210:AQ210"/>
    <mergeCell ref="AR210:AY210"/>
    <mergeCell ref="AZ210:BG210"/>
    <mergeCell ref="BH210:BO210"/>
    <mergeCell ref="BP210:BW210"/>
    <mergeCell ref="BX210:CE210"/>
    <mergeCell ref="CF210:CM210"/>
    <mergeCell ref="CN210:CU210"/>
    <mergeCell ref="CV210:DC210"/>
    <mergeCell ref="T211:AA211"/>
    <mergeCell ref="AB211:AI211"/>
    <mergeCell ref="AJ211:AQ211"/>
    <mergeCell ref="AR211:AY211"/>
    <mergeCell ref="AZ211:BG211"/>
    <mergeCell ref="BH211:BO211"/>
    <mergeCell ref="BP211:BW211"/>
    <mergeCell ref="BX211:CE211"/>
    <mergeCell ref="CF211:CM211"/>
    <mergeCell ref="CN211:CU211"/>
    <mergeCell ref="CV211:DC211"/>
    <mergeCell ref="L211:S211"/>
    <mergeCell ref="CF214:CM214"/>
    <mergeCell ref="CN214:CU214"/>
    <mergeCell ref="CV214:DC214"/>
    <mergeCell ref="L215:S215"/>
    <mergeCell ref="T215:AA215"/>
    <mergeCell ref="AB215:AI215"/>
    <mergeCell ref="AJ215:AQ215"/>
    <mergeCell ref="AR215:AY215"/>
    <mergeCell ref="AZ215:BG215"/>
    <mergeCell ref="BH215:BO215"/>
    <mergeCell ref="BP215:BW215"/>
    <mergeCell ref="BX215:CE215"/>
    <mergeCell ref="CF215:CM215"/>
    <mergeCell ref="CN215:CU215"/>
    <mergeCell ref="CV215:DC215"/>
    <mergeCell ref="L212:S212"/>
    <mergeCell ref="T212:AA212"/>
    <mergeCell ref="AB212:AI212"/>
    <mergeCell ref="AJ212:AQ212"/>
    <mergeCell ref="AR212:AY212"/>
    <mergeCell ref="AZ212:BG212"/>
    <mergeCell ref="BH212:BO212"/>
    <mergeCell ref="BP212:BW212"/>
    <mergeCell ref="BX212:CE212"/>
    <mergeCell ref="CF212:CM212"/>
    <mergeCell ref="CN212:CU212"/>
    <mergeCell ref="CV212:DC212"/>
    <mergeCell ref="L213:S213"/>
    <mergeCell ref="T213:AA213"/>
    <mergeCell ref="AB213:AI213"/>
    <mergeCell ref="AJ213:AQ213"/>
    <mergeCell ref="AR213:AY213"/>
    <mergeCell ref="L216:S216"/>
    <mergeCell ref="T216:AA216"/>
    <mergeCell ref="AB216:AI216"/>
    <mergeCell ref="AJ216:AQ216"/>
    <mergeCell ref="AR216:AY216"/>
    <mergeCell ref="AZ216:BG216"/>
    <mergeCell ref="BH216:BO216"/>
    <mergeCell ref="BP216:BW216"/>
    <mergeCell ref="BX216:CE216"/>
    <mergeCell ref="CF216:CM216"/>
    <mergeCell ref="CN216:CU216"/>
    <mergeCell ref="CV216:DC216"/>
    <mergeCell ref="A206:K206"/>
    <mergeCell ref="A207:K207"/>
    <mergeCell ref="A208:K208"/>
    <mergeCell ref="A209:K209"/>
    <mergeCell ref="A210:K210"/>
    <mergeCell ref="A211:K211"/>
    <mergeCell ref="A212:K212"/>
    <mergeCell ref="A213:K213"/>
    <mergeCell ref="A214:K214"/>
    <mergeCell ref="A215:K215"/>
    <mergeCell ref="A216:K216"/>
    <mergeCell ref="L214:S214"/>
    <mergeCell ref="T214:AA214"/>
    <mergeCell ref="AB214:AI214"/>
    <mergeCell ref="AJ214:AQ214"/>
    <mergeCell ref="AR214:AY214"/>
    <mergeCell ref="AZ214:BG214"/>
    <mergeCell ref="BH214:BO214"/>
    <mergeCell ref="BP214:BW214"/>
    <mergeCell ref="BX214:CE214"/>
    <mergeCell ref="A218:K218"/>
    <mergeCell ref="A219:K219"/>
    <mergeCell ref="A220:K220"/>
    <mergeCell ref="A222:K222"/>
    <mergeCell ref="A223:K223"/>
    <mergeCell ref="A224:K224"/>
    <mergeCell ref="A227:K227"/>
    <mergeCell ref="A228:K228"/>
    <mergeCell ref="L218:S218"/>
    <mergeCell ref="T218:AA218"/>
    <mergeCell ref="AB218:AI218"/>
    <mergeCell ref="AJ218:AQ218"/>
    <mergeCell ref="AR218:AY218"/>
    <mergeCell ref="AZ218:BG218"/>
    <mergeCell ref="BH218:BO218"/>
    <mergeCell ref="BP218:BW218"/>
    <mergeCell ref="BX218:CE218"/>
    <mergeCell ref="L222:S222"/>
    <mergeCell ref="T222:AA222"/>
    <mergeCell ref="AB222:AI222"/>
    <mergeCell ref="AJ222:AQ222"/>
    <mergeCell ref="AR222:AY222"/>
    <mergeCell ref="AZ222:BG222"/>
    <mergeCell ref="BH222:BO222"/>
    <mergeCell ref="BP222:BW222"/>
    <mergeCell ref="BX222:CE222"/>
    <mergeCell ref="L226:S226"/>
    <mergeCell ref="T226:AA226"/>
    <mergeCell ref="AB226:AI226"/>
    <mergeCell ref="AJ226:AQ226"/>
    <mergeCell ref="AR226:AY226"/>
    <mergeCell ref="AZ226:BG226"/>
    <mergeCell ref="A226:K226"/>
    <mergeCell ref="CN218:CU218"/>
    <mergeCell ref="CV218:DC218"/>
    <mergeCell ref="L219:S219"/>
    <mergeCell ref="T219:AA219"/>
    <mergeCell ref="AB219:AI219"/>
    <mergeCell ref="AJ219:AQ219"/>
    <mergeCell ref="AR219:AY219"/>
    <mergeCell ref="AZ219:BG219"/>
    <mergeCell ref="BH219:BO219"/>
    <mergeCell ref="BP219:BW219"/>
    <mergeCell ref="BX219:CE219"/>
    <mergeCell ref="CF219:CM219"/>
    <mergeCell ref="CN219:CU219"/>
    <mergeCell ref="CV219:DC219"/>
    <mergeCell ref="L220:S220"/>
    <mergeCell ref="T220:AA220"/>
    <mergeCell ref="AB220:AI220"/>
    <mergeCell ref="AJ220:AQ220"/>
    <mergeCell ref="AR220:AY220"/>
    <mergeCell ref="AZ220:BG220"/>
    <mergeCell ref="BH220:BO220"/>
    <mergeCell ref="BP220:BW220"/>
    <mergeCell ref="BX220:CE220"/>
    <mergeCell ref="CF220:CM220"/>
    <mergeCell ref="CN220:CU220"/>
    <mergeCell ref="CV220:DC220"/>
    <mergeCell ref="CN222:CU222"/>
    <mergeCell ref="CV222:DC222"/>
    <mergeCell ref="L223:S223"/>
    <mergeCell ref="T223:AA223"/>
    <mergeCell ref="AB223:AI223"/>
    <mergeCell ref="AJ223:AQ223"/>
    <mergeCell ref="AR223:AY223"/>
    <mergeCell ref="AZ223:BG223"/>
    <mergeCell ref="BH223:BO223"/>
    <mergeCell ref="BP223:BW223"/>
    <mergeCell ref="BX223:CE223"/>
    <mergeCell ref="CF223:CM223"/>
    <mergeCell ref="CN223:CU223"/>
    <mergeCell ref="CV223:DC223"/>
    <mergeCell ref="L224:S224"/>
    <mergeCell ref="T224:AA224"/>
    <mergeCell ref="AB224:AI224"/>
    <mergeCell ref="AJ224:AQ224"/>
    <mergeCell ref="AR224:AY224"/>
    <mergeCell ref="AZ224:BG224"/>
    <mergeCell ref="BH224:BO224"/>
    <mergeCell ref="BP224:BW224"/>
    <mergeCell ref="BX224:CE224"/>
    <mergeCell ref="CF224:CM224"/>
    <mergeCell ref="CN224:CU224"/>
    <mergeCell ref="CV224:DC224"/>
    <mergeCell ref="BH226:BO226"/>
    <mergeCell ref="BP226:BW226"/>
    <mergeCell ref="BX226:CE226"/>
    <mergeCell ref="CF226:CM226"/>
    <mergeCell ref="CN226:CU226"/>
    <mergeCell ref="CV226:DC226"/>
    <mergeCell ref="L227:S227"/>
    <mergeCell ref="T227:AA227"/>
    <mergeCell ref="AB227:AI227"/>
    <mergeCell ref="AJ227:AQ227"/>
    <mergeCell ref="AR227:AY227"/>
    <mergeCell ref="AZ227:BG227"/>
    <mergeCell ref="BH227:BO227"/>
    <mergeCell ref="BP227:BW227"/>
    <mergeCell ref="BX227:CE227"/>
    <mergeCell ref="CF227:CM227"/>
    <mergeCell ref="CN227:CU227"/>
    <mergeCell ref="CV227:DC227"/>
    <mergeCell ref="L228:S228"/>
    <mergeCell ref="T228:AA228"/>
    <mergeCell ref="AB228:AI228"/>
    <mergeCell ref="AJ228:AQ228"/>
    <mergeCell ref="AR228:AY228"/>
    <mergeCell ref="AZ228:BG228"/>
    <mergeCell ref="BH228:BO228"/>
    <mergeCell ref="BP228:BW228"/>
    <mergeCell ref="BX228:CE228"/>
    <mergeCell ref="CF228:CM228"/>
    <mergeCell ref="CN228:CU228"/>
    <mergeCell ref="CV228:DC228"/>
    <mergeCell ref="L230:S230"/>
    <mergeCell ref="T230:AA230"/>
    <mergeCell ref="AB230:AI230"/>
    <mergeCell ref="AJ230:AQ230"/>
    <mergeCell ref="AR230:AY230"/>
    <mergeCell ref="AZ230:BG230"/>
    <mergeCell ref="BH230:BO230"/>
    <mergeCell ref="BP230:BW230"/>
    <mergeCell ref="BX230:CE230"/>
    <mergeCell ref="CF230:CM230"/>
    <mergeCell ref="CN230:CU230"/>
    <mergeCell ref="CV230:DC230"/>
    <mergeCell ref="CN237:CU237"/>
    <mergeCell ref="CV237:DC237"/>
    <mergeCell ref="L231:S231"/>
    <mergeCell ref="T231:AA231"/>
    <mergeCell ref="AB231:AI231"/>
    <mergeCell ref="AJ231:AQ231"/>
    <mergeCell ref="AR231:AY231"/>
    <mergeCell ref="AZ231:BG231"/>
    <mergeCell ref="BH231:BO231"/>
    <mergeCell ref="BP231:BW231"/>
    <mergeCell ref="BX231:CE231"/>
    <mergeCell ref="CF231:CM231"/>
    <mergeCell ref="CN231:CU231"/>
    <mergeCell ref="CV231:DC231"/>
    <mergeCell ref="L233:S233"/>
    <mergeCell ref="T233:AA233"/>
    <mergeCell ref="AB233:AI233"/>
    <mergeCell ref="AJ233:AQ233"/>
    <mergeCell ref="AR233:AY233"/>
    <mergeCell ref="CF233:CM233"/>
    <mergeCell ref="CN233:CU233"/>
    <mergeCell ref="CV233:DC233"/>
    <mergeCell ref="CV234:DC234"/>
    <mergeCell ref="AR237:AY237"/>
    <mergeCell ref="AZ237:BG237"/>
    <mergeCell ref="BH237:BO237"/>
    <mergeCell ref="BP237:BW237"/>
    <mergeCell ref="BX237:CE237"/>
    <mergeCell ref="CF237:CM237"/>
    <mergeCell ref="A236:K236"/>
    <mergeCell ref="A237:K237"/>
    <mergeCell ref="A233:K233"/>
    <mergeCell ref="A234:K234"/>
    <mergeCell ref="A230:K230"/>
    <mergeCell ref="A231:K231"/>
    <mergeCell ref="A245:K245"/>
    <mergeCell ref="A246:K246"/>
    <mergeCell ref="L245:S245"/>
    <mergeCell ref="T245:AA245"/>
    <mergeCell ref="AB245:AI245"/>
    <mergeCell ref="AJ245:AQ245"/>
    <mergeCell ref="AR245:AY245"/>
    <mergeCell ref="AZ245:BG245"/>
    <mergeCell ref="BH245:BO245"/>
    <mergeCell ref="BP245:BW245"/>
    <mergeCell ref="BX245:CE245"/>
    <mergeCell ref="L236:S236"/>
    <mergeCell ref="T236:AA236"/>
    <mergeCell ref="AB236:AI236"/>
    <mergeCell ref="AJ236:AQ236"/>
    <mergeCell ref="AR236:AY236"/>
    <mergeCell ref="AZ236:BG236"/>
    <mergeCell ref="BH236:BO236"/>
    <mergeCell ref="BP236:BW236"/>
    <mergeCell ref="BX236:CE236"/>
    <mergeCell ref="AZ233:BG233"/>
    <mergeCell ref="BH233:BO233"/>
    <mergeCell ref="BP233:BW233"/>
    <mergeCell ref="BX233:CE233"/>
    <mergeCell ref="BP256:BW256"/>
    <mergeCell ref="BX256:CE256"/>
    <mergeCell ref="CF256:CM256"/>
    <mergeCell ref="CN256:CU256"/>
    <mergeCell ref="CV256:DC256"/>
    <mergeCell ref="CF245:CM245"/>
    <mergeCell ref="CN245:CU245"/>
    <mergeCell ref="CV245:DC245"/>
    <mergeCell ref="L246:S246"/>
    <mergeCell ref="T246:AA246"/>
    <mergeCell ref="AB246:AI246"/>
    <mergeCell ref="AJ246:AQ246"/>
    <mergeCell ref="AR246:AY246"/>
    <mergeCell ref="AZ246:BG246"/>
    <mergeCell ref="BH246:BO246"/>
    <mergeCell ref="BP246:BW246"/>
    <mergeCell ref="BX246:CE246"/>
    <mergeCell ref="CF246:CM246"/>
    <mergeCell ref="CN246:CU246"/>
    <mergeCell ref="CV246:DC246"/>
    <mergeCell ref="L248:S248"/>
    <mergeCell ref="T248:AA248"/>
    <mergeCell ref="AB248:AI248"/>
    <mergeCell ref="AJ248:AQ248"/>
    <mergeCell ref="AR248:AY248"/>
    <mergeCell ref="AZ248:BG248"/>
    <mergeCell ref="BH248:BO248"/>
    <mergeCell ref="BP248:BW248"/>
    <mergeCell ref="BX248:CE248"/>
    <mergeCell ref="CF248:CM248"/>
    <mergeCell ref="CN248:CU248"/>
    <mergeCell ref="CV248:DC248"/>
    <mergeCell ref="BP257:BW257"/>
    <mergeCell ref="BX257:CE257"/>
    <mergeCell ref="CF257:CM257"/>
    <mergeCell ref="CN257:CU257"/>
    <mergeCell ref="CV257:DC257"/>
    <mergeCell ref="A251:K251"/>
    <mergeCell ref="A252:K252"/>
    <mergeCell ref="A253:K253"/>
    <mergeCell ref="A255:K255"/>
    <mergeCell ref="A256:K256"/>
    <mergeCell ref="A257:K257"/>
    <mergeCell ref="CN252:CU252"/>
    <mergeCell ref="CV252:DC252"/>
    <mergeCell ref="L253:S253"/>
    <mergeCell ref="T253:AA253"/>
    <mergeCell ref="AB253:AI253"/>
    <mergeCell ref="AJ253:AQ253"/>
    <mergeCell ref="AR253:AY253"/>
    <mergeCell ref="AZ253:BG253"/>
    <mergeCell ref="BH253:BO253"/>
    <mergeCell ref="BP253:BW253"/>
    <mergeCell ref="BX253:CE253"/>
    <mergeCell ref="CF253:CM253"/>
    <mergeCell ref="CN253:CU253"/>
    <mergeCell ref="CV253:DC253"/>
    <mergeCell ref="CN255:CU255"/>
    <mergeCell ref="CV255:DC255"/>
    <mergeCell ref="L256:S256"/>
    <mergeCell ref="T256:AA256"/>
    <mergeCell ref="AB256:AI256"/>
    <mergeCell ref="AJ256:AQ256"/>
    <mergeCell ref="AR256:AY256"/>
    <mergeCell ref="H259:L259"/>
    <mergeCell ref="M259:Q259"/>
    <mergeCell ref="R259:V259"/>
    <mergeCell ref="W259:AA259"/>
    <mergeCell ref="AB259:AF259"/>
    <mergeCell ref="AG259:AK259"/>
    <mergeCell ref="AL259:AP259"/>
    <mergeCell ref="AQ259:AU259"/>
    <mergeCell ref="AV259:AZ259"/>
    <mergeCell ref="BA259:BE259"/>
    <mergeCell ref="BF259:BJ259"/>
    <mergeCell ref="A259:G259"/>
    <mergeCell ref="L252:S252"/>
    <mergeCell ref="T252:AA252"/>
    <mergeCell ref="AB252:AI252"/>
    <mergeCell ref="AJ252:AQ252"/>
    <mergeCell ref="AR252:AY252"/>
    <mergeCell ref="AZ252:BG252"/>
    <mergeCell ref="BH252:BO252"/>
    <mergeCell ref="L257:S257"/>
    <mergeCell ref="T257:AA257"/>
    <mergeCell ref="AB257:AI257"/>
    <mergeCell ref="AJ257:AQ257"/>
    <mergeCell ref="AR257:AY257"/>
    <mergeCell ref="AZ257:BG257"/>
    <mergeCell ref="BH257:BO257"/>
    <mergeCell ref="AZ256:BG256"/>
    <mergeCell ref="BH256:BO256"/>
    <mergeCell ref="BU261:BY261"/>
    <mergeCell ref="BZ261:CD261"/>
    <mergeCell ref="CE261:CI261"/>
    <mergeCell ref="CJ261:CN261"/>
    <mergeCell ref="CO261:CS261"/>
    <mergeCell ref="CT261:CX261"/>
    <mergeCell ref="CY259:DC259"/>
    <mergeCell ref="H260:L260"/>
    <mergeCell ref="M260:Q260"/>
    <mergeCell ref="R260:V260"/>
    <mergeCell ref="W260:AA260"/>
    <mergeCell ref="AB260:AF260"/>
    <mergeCell ref="AG260:AK260"/>
    <mergeCell ref="AL260:AP260"/>
    <mergeCell ref="AQ260:AU260"/>
    <mergeCell ref="AV260:AZ260"/>
    <mergeCell ref="BA260:BE260"/>
    <mergeCell ref="BF260:BJ260"/>
    <mergeCell ref="BK260:BO260"/>
    <mergeCell ref="BP260:BT260"/>
    <mergeCell ref="BU260:BY260"/>
    <mergeCell ref="BZ260:CD260"/>
    <mergeCell ref="CE260:CI260"/>
    <mergeCell ref="CJ260:CN260"/>
    <mergeCell ref="CO260:CS260"/>
    <mergeCell ref="CT260:CX260"/>
    <mergeCell ref="CY260:DC260"/>
    <mergeCell ref="BK259:BO259"/>
    <mergeCell ref="BP259:BT259"/>
    <mergeCell ref="BU259:BY259"/>
    <mergeCell ref="BZ259:CD259"/>
    <mergeCell ref="CE259:CI259"/>
    <mergeCell ref="CY261:DC261"/>
    <mergeCell ref="H263:L263"/>
    <mergeCell ref="M263:Q263"/>
    <mergeCell ref="R263:V263"/>
    <mergeCell ref="W263:AA263"/>
    <mergeCell ref="AB263:AF263"/>
    <mergeCell ref="AG263:AK263"/>
    <mergeCell ref="AL263:AP263"/>
    <mergeCell ref="AQ263:AU263"/>
    <mergeCell ref="AV263:AZ263"/>
    <mergeCell ref="BA263:BE263"/>
    <mergeCell ref="BF263:BJ263"/>
    <mergeCell ref="BK263:BO263"/>
    <mergeCell ref="BP263:BT263"/>
    <mergeCell ref="BU263:BY263"/>
    <mergeCell ref="BZ263:CD263"/>
    <mergeCell ref="CE263:CI263"/>
    <mergeCell ref="CJ263:CN263"/>
    <mergeCell ref="CO263:CS263"/>
    <mergeCell ref="CT263:CX263"/>
    <mergeCell ref="CY263:DC263"/>
    <mergeCell ref="R261:V261"/>
    <mergeCell ref="W261:AA261"/>
    <mergeCell ref="AB261:AF261"/>
    <mergeCell ref="AG261:AK261"/>
    <mergeCell ref="AL261:AP261"/>
    <mergeCell ref="AQ261:AU261"/>
    <mergeCell ref="AV261:AZ261"/>
    <mergeCell ref="BA261:BE261"/>
    <mergeCell ref="BF261:BJ261"/>
    <mergeCell ref="BK261:BO261"/>
    <mergeCell ref="BP261:BT261"/>
    <mergeCell ref="BA265:BE265"/>
    <mergeCell ref="BF265:BJ265"/>
    <mergeCell ref="BK265:BO265"/>
    <mergeCell ref="BP265:BT265"/>
    <mergeCell ref="BU265:BY265"/>
    <mergeCell ref="BZ265:CD265"/>
    <mergeCell ref="CE265:CI265"/>
    <mergeCell ref="CJ265:CN265"/>
    <mergeCell ref="CO265:CS265"/>
    <mergeCell ref="CT265:CX265"/>
    <mergeCell ref="CY265:DC265"/>
    <mergeCell ref="H264:L264"/>
    <mergeCell ref="M264:Q264"/>
    <mergeCell ref="R264:V264"/>
    <mergeCell ref="W264:AA264"/>
    <mergeCell ref="AB264:AF264"/>
    <mergeCell ref="AG264:AK264"/>
    <mergeCell ref="AL264:AP264"/>
    <mergeCell ref="AQ264:AU264"/>
    <mergeCell ref="AV264:AZ264"/>
    <mergeCell ref="BA264:BE264"/>
    <mergeCell ref="BF264:BJ264"/>
    <mergeCell ref="BK264:BO264"/>
    <mergeCell ref="BP264:BT264"/>
    <mergeCell ref="BU264:BY264"/>
    <mergeCell ref="BZ264:CD264"/>
    <mergeCell ref="CE264:CI264"/>
    <mergeCell ref="CJ264:CN264"/>
    <mergeCell ref="A260:G260"/>
    <mergeCell ref="A261:G261"/>
    <mergeCell ref="A263:G263"/>
    <mergeCell ref="A264:G264"/>
    <mergeCell ref="A265:G265"/>
    <mergeCell ref="AQ267:AZ267"/>
    <mergeCell ref="AQ268:AZ268"/>
    <mergeCell ref="AQ269:AZ269"/>
    <mergeCell ref="BJ267:DC267"/>
    <mergeCell ref="BJ268:DC268"/>
    <mergeCell ref="BJ269:DC269"/>
    <mergeCell ref="AI267:AP267"/>
    <mergeCell ref="AI268:AP268"/>
    <mergeCell ref="AI269:AP269"/>
    <mergeCell ref="AB267:AH267"/>
    <mergeCell ref="AB268:AH268"/>
    <mergeCell ref="AB269:AH269"/>
    <mergeCell ref="A267:AA267"/>
    <mergeCell ref="A268:AA268"/>
    <mergeCell ref="A269:AA269"/>
    <mergeCell ref="CO264:CS264"/>
    <mergeCell ref="CT264:CX264"/>
    <mergeCell ref="CY264:DC264"/>
    <mergeCell ref="H265:L265"/>
    <mergeCell ref="M265:Q265"/>
    <mergeCell ref="R265:V265"/>
    <mergeCell ref="W265:AA265"/>
    <mergeCell ref="AB265:AF265"/>
    <mergeCell ref="AG265:AK265"/>
    <mergeCell ref="AL265:AP265"/>
    <mergeCell ref="AQ265:AU265"/>
    <mergeCell ref="AV265:AZ265"/>
    <mergeCell ref="AJ273:AQ273"/>
    <mergeCell ref="AR273:AY273"/>
    <mergeCell ref="AZ273:BG273"/>
    <mergeCell ref="BH273:BO273"/>
    <mergeCell ref="BP273:BW273"/>
    <mergeCell ref="BX273:CE273"/>
    <mergeCell ref="CF273:CM273"/>
    <mergeCell ref="CN273:CU273"/>
    <mergeCell ref="CV273:DC273"/>
    <mergeCell ref="L274:S274"/>
    <mergeCell ref="T274:AA274"/>
    <mergeCell ref="AB274:AI274"/>
    <mergeCell ref="AJ274:AQ274"/>
    <mergeCell ref="AR274:AY274"/>
    <mergeCell ref="AZ274:BG274"/>
    <mergeCell ref="BH274:BO274"/>
    <mergeCell ref="BP274:BW274"/>
    <mergeCell ref="BX274:CE274"/>
    <mergeCell ref="CF274:CM274"/>
    <mergeCell ref="CN274:CU274"/>
    <mergeCell ref="CV274:DC274"/>
    <mergeCell ref="L275:S275"/>
    <mergeCell ref="T275:AA275"/>
    <mergeCell ref="AB275:AI275"/>
    <mergeCell ref="AJ275:AQ275"/>
    <mergeCell ref="AR275:AY275"/>
    <mergeCell ref="AZ275:BG275"/>
    <mergeCell ref="BH275:BO275"/>
    <mergeCell ref="BP275:BW275"/>
    <mergeCell ref="BX275:CE275"/>
    <mergeCell ref="CF275:CM275"/>
    <mergeCell ref="CN275:CU275"/>
    <mergeCell ref="CV275:DC275"/>
    <mergeCell ref="A273:K273"/>
    <mergeCell ref="A274:K274"/>
    <mergeCell ref="M276:Q276"/>
    <mergeCell ref="R276:V276"/>
    <mergeCell ref="W276:AA276"/>
    <mergeCell ref="AB276:AF276"/>
    <mergeCell ref="AG276:AK276"/>
    <mergeCell ref="AL276:AP276"/>
    <mergeCell ref="AQ276:AU276"/>
    <mergeCell ref="AV276:AZ276"/>
    <mergeCell ref="BA276:BE276"/>
    <mergeCell ref="BF276:BJ276"/>
    <mergeCell ref="BK276:BO276"/>
    <mergeCell ref="BP276:BT276"/>
    <mergeCell ref="BU276:BY276"/>
    <mergeCell ref="BZ276:CD276"/>
    <mergeCell ref="CE276:CI276"/>
    <mergeCell ref="L273:S273"/>
    <mergeCell ref="T273:AA273"/>
    <mergeCell ref="AB273:AI273"/>
    <mergeCell ref="BF278:BJ278"/>
    <mergeCell ref="BK278:BO278"/>
    <mergeCell ref="BP278:BT278"/>
    <mergeCell ref="BU278:BY278"/>
    <mergeCell ref="BZ278:CD278"/>
    <mergeCell ref="CE278:CI278"/>
    <mergeCell ref="CJ278:CN278"/>
    <mergeCell ref="CJ276:CN276"/>
    <mergeCell ref="CO276:CS276"/>
    <mergeCell ref="CT276:CX276"/>
    <mergeCell ref="CY276:DC276"/>
    <mergeCell ref="M277:Q277"/>
    <mergeCell ref="R277:V277"/>
    <mergeCell ref="W277:AA277"/>
    <mergeCell ref="AB277:AF277"/>
    <mergeCell ref="AG277:AK277"/>
    <mergeCell ref="AL277:AP277"/>
    <mergeCell ref="AQ277:AU277"/>
    <mergeCell ref="AV277:AZ277"/>
    <mergeCell ref="BA277:BE277"/>
    <mergeCell ref="BF277:BJ277"/>
    <mergeCell ref="BK277:BO277"/>
    <mergeCell ref="BP277:BT277"/>
    <mergeCell ref="BU277:BY277"/>
    <mergeCell ref="BZ277:CD277"/>
    <mergeCell ref="CE277:CI277"/>
    <mergeCell ref="CJ277:CN277"/>
    <mergeCell ref="CO277:CS277"/>
    <mergeCell ref="CT277:CX277"/>
    <mergeCell ref="CY277:DC277"/>
    <mergeCell ref="A288:AA288"/>
    <mergeCell ref="A289:AA289"/>
    <mergeCell ref="A290:AA290"/>
    <mergeCell ref="CO278:CS278"/>
    <mergeCell ref="CT278:CX278"/>
    <mergeCell ref="CY278:DC278"/>
    <mergeCell ref="AQ282:AZ282"/>
    <mergeCell ref="AQ283:AZ283"/>
    <mergeCell ref="AQ284:AZ284"/>
    <mergeCell ref="AQ285:AZ285"/>
    <mergeCell ref="AQ286:AZ286"/>
    <mergeCell ref="AI282:AP282"/>
    <mergeCell ref="AI283:AP283"/>
    <mergeCell ref="AI284:AP284"/>
    <mergeCell ref="AI285:AP285"/>
    <mergeCell ref="AI286:AP286"/>
    <mergeCell ref="AB282:AH282"/>
    <mergeCell ref="AB283:AH283"/>
    <mergeCell ref="AB284:AH284"/>
    <mergeCell ref="AB285:AH285"/>
    <mergeCell ref="AB286:AH286"/>
    <mergeCell ref="A282:AA282"/>
    <mergeCell ref="H278:L278"/>
    <mergeCell ref="M278:Q278"/>
    <mergeCell ref="R278:V278"/>
    <mergeCell ref="W278:AA278"/>
    <mergeCell ref="AB278:AF278"/>
    <mergeCell ref="AG278:AK278"/>
    <mergeCell ref="AL278:AP278"/>
    <mergeCell ref="AQ278:AU278"/>
    <mergeCell ref="AV278:AZ278"/>
    <mergeCell ref="BA278:BE278"/>
    <mergeCell ref="BK291:DC291"/>
    <mergeCell ref="BK292:DC292"/>
    <mergeCell ref="BK293:DC293"/>
    <mergeCell ref="BK294:DC294"/>
    <mergeCell ref="BK295:DC295"/>
    <mergeCell ref="BK296:DC296"/>
    <mergeCell ref="BK297:DC297"/>
    <mergeCell ref="BK298:DC298"/>
    <mergeCell ref="BK299:DC299"/>
    <mergeCell ref="BK301:DC301"/>
    <mergeCell ref="BK302:DC302"/>
    <mergeCell ref="BK303:DC303"/>
    <mergeCell ref="BK304:DC304"/>
    <mergeCell ref="BK305:DC305"/>
    <mergeCell ref="BK307:DC307"/>
    <mergeCell ref="A283:AA283"/>
    <mergeCell ref="A284:AA284"/>
    <mergeCell ref="A285:AA285"/>
    <mergeCell ref="A286:AA286"/>
    <mergeCell ref="AB304:AH304"/>
    <mergeCell ref="AI304:AP304"/>
    <mergeCell ref="AQ304:AZ304"/>
    <mergeCell ref="AB305:AH305"/>
    <mergeCell ref="AB306:AH306"/>
    <mergeCell ref="AB307:AH307"/>
    <mergeCell ref="AQ305:AZ305"/>
    <mergeCell ref="AQ306:AZ306"/>
    <mergeCell ref="AQ307:AZ307"/>
    <mergeCell ref="A304:G304"/>
    <mergeCell ref="A305:G305"/>
    <mergeCell ref="A306:G306"/>
    <mergeCell ref="A307:G307"/>
    <mergeCell ref="BK308:DC308"/>
    <mergeCell ref="BK309:DC309"/>
    <mergeCell ref="BK310:DC310"/>
    <mergeCell ref="BK312:DC312"/>
    <mergeCell ref="BK313:DC313"/>
    <mergeCell ref="BK314:DC314"/>
    <mergeCell ref="BK315:DC315"/>
    <mergeCell ref="BK317:DC317"/>
    <mergeCell ref="BK318:DC318"/>
    <mergeCell ref="BK282:DC282"/>
    <mergeCell ref="BK283:DC283"/>
    <mergeCell ref="BK284:DC284"/>
    <mergeCell ref="BK285:DC285"/>
    <mergeCell ref="BK286:DC286"/>
    <mergeCell ref="BK287:DC287"/>
    <mergeCell ref="AB288:AH288"/>
    <mergeCell ref="AI288:AP288"/>
    <mergeCell ref="AQ288:AZ288"/>
    <mergeCell ref="AB292:AH292"/>
    <mergeCell ref="AI292:AP292"/>
    <mergeCell ref="AQ292:AZ292"/>
    <mergeCell ref="AB296:AH296"/>
    <mergeCell ref="AI296:AP296"/>
    <mergeCell ref="AQ296:AZ296"/>
    <mergeCell ref="AB300:AH300"/>
    <mergeCell ref="AI300:AP300"/>
    <mergeCell ref="AQ300:AZ300"/>
    <mergeCell ref="AB289:AH289"/>
    <mergeCell ref="AB290:AH290"/>
    <mergeCell ref="AQ289:AZ289"/>
    <mergeCell ref="BK289:DC289"/>
    <mergeCell ref="BK290:DC290"/>
    <mergeCell ref="AI289:AP289"/>
    <mergeCell ref="AI290:AP290"/>
    <mergeCell ref="AB293:AH293"/>
    <mergeCell ref="AB294:AH294"/>
    <mergeCell ref="AQ293:AZ293"/>
    <mergeCell ref="AQ294:AZ294"/>
    <mergeCell ref="AB297:AH297"/>
    <mergeCell ref="AB298:AH298"/>
    <mergeCell ref="AQ297:AZ297"/>
    <mergeCell ref="AQ298:AZ298"/>
    <mergeCell ref="AB301:AH301"/>
    <mergeCell ref="AB302:AH302"/>
    <mergeCell ref="AQ301:AZ301"/>
    <mergeCell ref="AQ302:AZ302"/>
    <mergeCell ref="AI293:AP293"/>
    <mergeCell ref="AI294:AP294"/>
    <mergeCell ref="AI297:AP297"/>
    <mergeCell ref="AI298:AP298"/>
    <mergeCell ref="AI301:AP301"/>
    <mergeCell ref="AI302:AP302"/>
    <mergeCell ref="AQ290:AZ290"/>
    <mergeCell ref="AI305:AP305"/>
    <mergeCell ref="AI306:AP306"/>
    <mergeCell ref="AI307:AP307"/>
    <mergeCell ref="A292:AA292"/>
    <mergeCell ref="A293:AA293"/>
    <mergeCell ref="A294:AA294"/>
    <mergeCell ref="A296:AA296"/>
    <mergeCell ref="A297:AA297"/>
    <mergeCell ref="A298:AA298"/>
    <mergeCell ref="H300:Q300"/>
    <mergeCell ref="R300:AA300"/>
    <mergeCell ref="H301:Q301"/>
    <mergeCell ref="R301:AA301"/>
    <mergeCell ref="H302:Q302"/>
    <mergeCell ref="R302:AA302"/>
    <mergeCell ref="H303:Q303"/>
    <mergeCell ref="R303:AA303"/>
    <mergeCell ref="A300:G300"/>
    <mergeCell ref="A301:G301"/>
    <mergeCell ref="A302:G302"/>
    <mergeCell ref="H304:Q304"/>
    <mergeCell ref="H305:Q305"/>
    <mergeCell ref="H306:Q306"/>
    <mergeCell ref="H307:Q307"/>
    <mergeCell ref="R304:AA304"/>
    <mergeCell ref="R305:AA305"/>
    <mergeCell ref="R306:AA306"/>
    <mergeCell ref="R307:AA307"/>
    <mergeCell ref="AQ309:AZ309"/>
    <mergeCell ref="AQ310:AZ310"/>
    <mergeCell ref="AI309:AP309"/>
    <mergeCell ref="AI310:AP310"/>
    <mergeCell ref="AB309:AH309"/>
    <mergeCell ref="AB310:AH310"/>
    <mergeCell ref="A309:AA309"/>
    <mergeCell ref="A310:AA310"/>
    <mergeCell ref="AQ312:AZ312"/>
    <mergeCell ref="AQ313:AZ313"/>
    <mergeCell ref="AQ314:AZ314"/>
    <mergeCell ref="AI312:AP312"/>
    <mergeCell ref="AI313:AP313"/>
    <mergeCell ref="AI314:AP314"/>
    <mergeCell ref="AB312:AH312"/>
    <mergeCell ref="AB313:AH313"/>
    <mergeCell ref="AB314:AH314"/>
    <mergeCell ref="A312:AA312"/>
    <mergeCell ref="A313:AA313"/>
    <mergeCell ref="A314:AA314"/>
    <mergeCell ref="CX340:DC340"/>
    <mergeCell ref="R331:W331"/>
    <mergeCell ref="CX331:DC331"/>
    <mergeCell ref="CR331:CW331"/>
    <mergeCell ref="CL331:CQ331"/>
    <mergeCell ref="X331:AC331"/>
    <mergeCell ref="AD331:AI331"/>
    <mergeCell ref="AJ331:AO331"/>
    <mergeCell ref="AP331:AU331"/>
    <mergeCell ref="AV331:BA331"/>
    <mergeCell ref="BB331:BG331"/>
    <mergeCell ref="BH331:BM331"/>
    <mergeCell ref="BN331:BS331"/>
    <mergeCell ref="BT331:BY331"/>
    <mergeCell ref="AB316:AH316"/>
    <mergeCell ref="AB317:AH317"/>
    <mergeCell ref="AI316:AP316"/>
    <mergeCell ref="AI317:AP317"/>
    <mergeCell ref="AQ316:AZ316"/>
    <mergeCell ref="AQ317:AZ317"/>
    <mergeCell ref="A316:AA316"/>
    <mergeCell ref="A317:AA317"/>
    <mergeCell ref="AQ319:AZ319"/>
    <mergeCell ref="AQ320:AZ320"/>
    <mergeCell ref="AI319:AP319"/>
    <mergeCell ref="AI320:AP320"/>
    <mergeCell ref="AB319:AH319"/>
    <mergeCell ref="AB320:AH320"/>
    <mergeCell ref="A319:AA319"/>
    <mergeCell ref="A320:AA320"/>
    <mergeCell ref="A330:O330"/>
    <mergeCell ref="G333:Q333"/>
    <mergeCell ref="CL332:CQ332"/>
    <mergeCell ref="CR332:CW332"/>
    <mergeCell ref="K340:P340"/>
    <mergeCell ref="Q340:V340"/>
    <mergeCell ref="W340:AB340"/>
    <mergeCell ref="AC340:AH340"/>
    <mergeCell ref="AI340:AN340"/>
    <mergeCell ref="AO340:AT340"/>
    <mergeCell ref="AU340:AZ340"/>
    <mergeCell ref="BA340:BF340"/>
    <mergeCell ref="BG340:BL340"/>
    <mergeCell ref="BM340:BR340"/>
    <mergeCell ref="BS340:BX340"/>
    <mergeCell ref="BY340:CD340"/>
    <mergeCell ref="CE340:CJ340"/>
    <mergeCell ref="R338:W338"/>
    <mergeCell ref="X338:AC338"/>
    <mergeCell ref="AD338:AI338"/>
    <mergeCell ref="AJ338:AO338"/>
    <mergeCell ref="AP338:AU338"/>
    <mergeCell ref="BB338:BG338"/>
    <mergeCell ref="BH338:BM338"/>
    <mergeCell ref="BN338:BS338"/>
    <mergeCell ref="BT338:BY338"/>
    <mergeCell ref="BZ338:CE338"/>
    <mergeCell ref="CF338:CK338"/>
    <mergeCell ref="CL340:CQ340"/>
    <mergeCell ref="CR340:CW340"/>
    <mergeCell ref="X336:AC336"/>
    <mergeCell ref="AD336:AI336"/>
    <mergeCell ref="BN335:BS335"/>
    <mergeCell ref="BT335:BY335"/>
    <mergeCell ref="BZ331:CE331"/>
    <mergeCell ref="CF331:CK331"/>
    <mergeCell ref="A331:Q331"/>
    <mergeCell ref="R332:W332"/>
    <mergeCell ref="X332:AC332"/>
    <mergeCell ref="AD332:AI332"/>
    <mergeCell ref="AJ332:AO332"/>
    <mergeCell ref="AP332:AU332"/>
    <mergeCell ref="AV332:BA332"/>
    <mergeCell ref="BB332:BG332"/>
    <mergeCell ref="BH332:BM332"/>
    <mergeCell ref="BN332:BS332"/>
    <mergeCell ref="BT332:BY332"/>
    <mergeCell ref="BZ332:CE332"/>
    <mergeCell ref="CF332:CK332"/>
    <mergeCell ref="A332:F332"/>
    <mergeCell ref="G332:Q332"/>
    <mergeCell ref="BZ335:CE335"/>
    <mergeCell ref="CF335:CK335"/>
    <mergeCell ref="CL335:CQ335"/>
    <mergeCell ref="CR335:CW335"/>
    <mergeCell ref="CX335:DC335"/>
    <mergeCell ref="R337:W337"/>
    <mergeCell ref="X337:AC337"/>
    <mergeCell ref="AD337:AI337"/>
    <mergeCell ref="AJ337:AO337"/>
    <mergeCell ref="AP337:AU337"/>
    <mergeCell ref="BB333:BG333"/>
    <mergeCell ref="BH333:BM333"/>
    <mergeCell ref="BN333:BS333"/>
    <mergeCell ref="BT333:BY333"/>
    <mergeCell ref="BZ333:CE333"/>
    <mergeCell ref="CF333:CK333"/>
    <mergeCell ref="CL333:CQ333"/>
    <mergeCell ref="CR333:CW333"/>
    <mergeCell ref="G334:Q334"/>
    <mergeCell ref="G335:Q335"/>
    <mergeCell ref="G336:Q336"/>
    <mergeCell ref="G337:Q337"/>
    <mergeCell ref="G338:Q338"/>
    <mergeCell ref="G339:Q339"/>
    <mergeCell ref="CX333:DC333"/>
    <mergeCell ref="R335:W335"/>
    <mergeCell ref="X335:AC335"/>
    <mergeCell ref="AD335:AI335"/>
    <mergeCell ref="AJ335:AO335"/>
    <mergeCell ref="AP335:AU335"/>
    <mergeCell ref="AV335:BA335"/>
    <mergeCell ref="BB335:BG335"/>
    <mergeCell ref="BH335:BM335"/>
    <mergeCell ref="CL338:CQ338"/>
    <mergeCell ref="CR338:CW338"/>
    <mergeCell ref="CX338:DC338"/>
    <mergeCell ref="BZ334:CE334"/>
    <mergeCell ref="CF334:CK334"/>
    <mergeCell ref="CL334:CQ334"/>
    <mergeCell ref="CR334:CW334"/>
    <mergeCell ref="AV337:BA337"/>
    <mergeCell ref="BB337:BG337"/>
    <mergeCell ref="BH337:BM337"/>
    <mergeCell ref="BN337:BS337"/>
    <mergeCell ref="BT337:BY337"/>
    <mergeCell ref="CX334:DC334"/>
    <mergeCell ref="CL337:CQ337"/>
    <mergeCell ref="CR337:CW337"/>
    <mergeCell ref="CX337:DC337"/>
    <mergeCell ref="R336:W336"/>
    <mergeCell ref="CX332:DC332"/>
    <mergeCell ref="R334:W334"/>
    <mergeCell ref="X334:AC334"/>
    <mergeCell ref="AD334:AI334"/>
    <mergeCell ref="AJ334:AO334"/>
    <mergeCell ref="AP334:AU334"/>
    <mergeCell ref="AV334:BA334"/>
    <mergeCell ref="BB334:BG334"/>
    <mergeCell ref="BH334:BM334"/>
    <mergeCell ref="BN334:BS334"/>
    <mergeCell ref="CL327:DC327"/>
    <mergeCell ref="CL328:DC328"/>
    <mergeCell ref="CL329:DC329"/>
    <mergeCell ref="AG344:AV344"/>
    <mergeCell ref="AG345:AV345"/>
    <mergeCell ref="BN339:BS339"/>
    <mergeCell ref="AJ336:AO336"/>
    <mergeCell ref="AP336:AU336"/>
    <mergeCell ref="AV336:BA336"/>
    <mergeCell ref="BB336:BG336"/>
    <mergeCell ref="BH336:BM336"/>
    <mergeCell ref="BN336:BS336"/>
    <mergeCell ref="BT336:BY336"/>
    <mergeCell ref="BZ336:CE336"/>
    <mergeCell ref="CF336:CK336"/>
    <mergeCell ref="CL336:CQ336"/>
    <mergeCell ref="CR336:CW336"/>
    <mergeCell ref="CX336:DC336"/>
    <mergeCell ref="CL339:CQ339"/>
    <mergeCell ref="CR339:CW339"/>
    <mergeCell ref="CX339:DC339"/>
    <mergeCell ref="BT334:BY334"/>
    <mergeCell ref="AG347:AV347"/>
    <mergeCell ref="AG348:AV348"/>
    <mergeCell ref="AG349:AV349"/>
    <mergeCell ref="AG350:AV350"/>
    <mergeCell ref="AW344:BL344"/>
    <mergeCell ref="AW345:BL345"/>
    <mergeCell ref="AW346:BL346"/>
    <mergeCell ref="AW347:BL347"/>
    <mergeCell ref="AW348:BL348"/>
    <mergeCell ref="AW349:BL349"/>
    <mergeCell ref="AW350:BL350"/>
    <mergeCell ref="R327:AI327"/>
    <mergeCell ref="R328:AI328"/>
    <mergeCell ref="R329:AI329"/>
    <mergeCell ref="AJ327:BA327"/>
    <mergeCell ref="AJ328:BA328"/>
    <mergeCell ref="AJ329:BA329"/>
    <mergeCell ref="R339:W339"/>
    <mergeCell ref="X339:AC339"/>
    <mergeCell ref="AD339:AI339"/>
    <mergeCell ref="AJ339:AO339"/>
    <mergeCell ref="AP339:AU339"/>
    <mergeCell ref="AV339:BA339"/>
    <mergeCell ref="BB339:BG339"/>
    <mergeCell ref="BH339:BM339"/>
    <mergeCell ref="Q350:AF350"/>
    <mergeCell ref="R333:W333"/>
    <mergeCell ref="X333:AC333"/>
    <mergeCell ref="AD333:AI333"/>
    <mergeCell ref="AJ333:AO333"/>
    <mergeCell ref="AP333:AU333"/>
    <mergeCell ref="AV333:BA333"/>
    <mergeCell ref="A344:P344"/>
    <mergeCell ref="A345:P345"/>
    <mergeCell ref="A346:P346"/>
    <mergeCell ref="A347:P347"/>
    <mergeCell ref="A348:P348"/>
    <mergeCell ref="A349:P349"/>
    <mergeCell ref="A350:P350"/>
    <mergeCell ref="BB327:BS327"/>
    <mergeCell ref="BB328:BS328"/>
    <mergeCell ref="BB329:BS329"/>
    <mergeCell ref="BT327:CK327"/>
    <mergeCell ref="BT328:CK328"/>
    <mergeCell ref="BT329:CK329"/>
    <mergeCell ref="A333:F333"/>
    <mergeCell ref="A334:F334"/>
    <mergeCell ref="A335:F335"/>
    <mergeCell ref="A336:F336"/>
    <mergeCell ref="A337:F337"/>
    <mergeCell ref="A338:F338"/>
    <mergeCell ref="A339:F339"/>
    <mergeCell ref="G328:Q328"/>
    <mergeCell ref="G329:Q329"/>
    <mergeCell ref="A328:F328"/>
    <mergeCell ref="A329:F329"/>
    <mergeCell ref="A327:Q327"/>
    <mergeCell ref="BT339:BY339"/>
    <mergeCell ref="BZ339:CE339"/>
    <mergeCell ref="CF339:CK339"/>
    <mergeCell ref="BZ337:CE337"/>
    <mergeCell ref="CF337:CK337"/>
    <mergeCell ref="AV338:BA338"/>
    <mergeCell ref="AG346:AV346"/>
    <mergeCell ref="BW19:DF19"/>
    <mergeCell ref="A15:K15"/>
    <mergeCell ref="L15:AW15"/>
    <mergeCell ref="BM15:CR15"/>
    <mergeCell ref="BM14:CD14"/>
    <mergeCell ref="BM19:BV19"/>
    <mergeCell ref="A14:F14"/>
    <mergeCell ref="A19:C19"/>
    <mergeCell ref="A276:L276"/>
    <mergeCell ref="A277:L277"/>
    <mergeCell ref="CG344:DE344"/>
    <mergeCell ref="CG345:DE345"/>
    <mergeCell ref="CG346:DE346"/>
    <mergeCell ref="CG347:DE347"/>
    <mergeCell ref="CG348:DE348"/>
    <mergeCell ref="CG350:DE351"/>
    <mergeCell ref="AP7:BT7"/>
    <mergeCell ref="AP9:BT9"/>
    <mergeCell ref="AP11:BT11"/>
    <mergeCell ref="G14:AW14"/>
    <mergeCell ref="A16:AW16"/>
    <mergeCell ref="A17:AW17"/>
    <mergeCell ref="A18:AW18"/>
    <mergeCell ref="D19:AW19"/>
    <mergeCell ref="CE14:DF14"/>
    <mergeCell ref="CS15:DF15"/>
    <mergeCell ref="BM16:DF16"/>
    <mergeCell ref="BM17:DF17"/>
    <mergeCell ref="BM18:DF18"/>
    <mergeCell ref="Q347:AF347"/>
    <mergeCell ref="Q348:AF348"/>
    <mergeCell ref="Q349:AF349"/>
  </mergeCells>
  <phoneticPr fontId="4" type="noConversion"/>
  <conditionalFormatting sqref="AP7 AP9 AP11 AO12:AR12 A16:A18 BM16:BM18 D19 F20:F24 BY20:CB24">
    <cfRule type="containsText" dxfId="0" priority="1" operator="containsText" text="x">
      <formula>NOT(ISERROR(SEARCH("x",A7)))</formula>
    </cfRule>
  </conditionalFormatting>
  <dataValidations count="3">
    <dataValidation type="list" allowBlank="1" showInputMessage="1" showErrorMessage="1" error="Veuillez choisir un pays de la liste." sqref="DF344" xr:uid="{6F39013B-1DDD-44B8-8438-A9EE6ABF6DAF}">
      <formula1>"FRANCE, BELGIQUE, SUISSE"</formula1>
    </dataValidation>
    <dataValidation type="list" allowBlank="1" showInputMessage="1" showErrorMessage="1" sqref="DQ346:DQ347" xr:uid="{6223EB4E-8F20-48C8-8444-FCBDD696F081}">
      <formula1>"France, Suisse, Belgique"</formula1>
    </dataValidation>
    <dataValidation type="list" allowBlank="1" showInputMessage="1" showErrorMessage="1" sqref="DP350" xr:uid="{D6FD71FF-C336-477A-B3CA-3517BBB940BC}">
      <formula1>"FRANCE, BLEGIQUE, SUISSE"</formula1>
    </dataValidation>
  </dataValidations>
  <pageMargins left="0.23622047244094491" right="0.23622047244094491" top="0.23622047244094491" bottom="0.23622047244094491" header="0.31496062992125984" footer="0.31496062992125984"/>
  <pageSetup paperSize="9" scale="44" fitToHeight="0" orientation="portrait" r:id="rId1"/>
  <rowBreaks count="3" manualBreakCount="3">
    <brk id="84" max="33" man="1"/>
    <brk id="178" max="33" man="1"/>
    <brk id="269" max="33" man="1"/>
  </rowBreaks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</vt:lpstr>
      <vt:lpstr>'BON DE COMMANDE'!Zone_d_impression</vt:lpstr>
    </vt:vector>
  </TitlesOfParts>
  <Manager/>
  <Company>EK KINOX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MacBookAirPauline Bentaboulet</dc:creator>
  <cp:keywords/>
  <dc:description/>
  <cp:lastModifiedBy>S.A.S EKKINOX</cp:lastModifiedBy>
  <cp:revision/>
  <cp:lastPrinted>2026-01-09T14:01:49Z</cp:lastPrinted>
  <dcterms:created xsi:type="dcterms:W3CDTF">2019-01-08T15:45:18Z</dcterms:created>
  <dcterms:modified xsi:type="dcterms:W3CDTF">2026-04-09T12:46:25Z</dcterms:modified>
  <cp:category/>
  <cp:contentStatus/>
</cp:coreProperties>
</file>